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ЭтаКнига" hidePivotFieldList="1"/>
  <xr:revisionPtr revIDLastSave="0" documentId="13_ncr:1_{DF8EA78B-97A1-447D-A8C6-7D55FE2BFA7E}" xr6:coauthVersionLast="46" xr6:coauthVersionMax="46" xr10:uidLastSave="{00000000-0000-0000-0000-000000000000}"/>
  <bookViews>
    <workbookView xWindow="-108" yWindow="-108" windowWidth="23256" windowHeight="12576" tabRatio="780" xr2:uid="{937A70F8-B144-49FB-AC7C-229BBAF5CF0F}"/>
  </bookViews>
  <sheets>
    <sheet name="Титульный лист" sheetId="6" r:id="rId1"/>
    <sheet name="Содержание" sheetId="50" r:id="rId2"/>
    <sheet name="Термины и определения" sheetId="51" r:id="rId3"/>
    <sheet name="Общие данные" sheetId="27" r:id="rId4"/>
    <sheet name="Светильники_Вводная" sheetId="8" r:id="rId5"/>
    <sheet name="Светильники_Параметры" sheetId="56" r:id="rId6"/>
    <sheet name="Светильники_Модели" sheetId="28" r:id="rId7"/>
    <sheet name="Лампы_Вводная" sheetId="52" r:id="rId8"/>
    <sheet name="Лампы_Параметры" sheetId="54" r:id="rId9"/>
    <sheet name="Лампы_Модели" sheetId="29" r:id="rId10"/>
    <sheet name="База данных" sheetId="49" r:id="rId11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56" l="1"/>
  <c r="E101" i="56"/>
  <c r="E103" i="54"/>
  <c r="E60" i="54"/>
  <c r="C44" i="52"/>
  <c r="E44" i="52"/>
  <c r="D44" i="52"/>
  <c r="F44" i="52"/>
  <c r="G44" i="52"/>
</calcChain>
</file>

<file path=xl/sharedStrings.xml><?xml version="1.0" encoding="utf-8"?>
<sst xmlns="http://schemas.openxmlformats.org/spreadsheetml/2006/main" count="1708" uniqueCount="336">
  <si>
    <t>ID</t>
  </si>
  <si>
    <t>Бренд</t>
  </si>
  <si>
    <t>Артикул</t>
  </si>
  <si>
    <t>Модель</t>
  </si>
  <si>
    <t>Тип источника света</t>
  </si>
  <si>
    <t>Сегмент применения</t>
  </si>
  <si>
    <t>Количество</t>
  </si>
  <si>
    <t>Прочие</t>
  </si>
  <si>
    <t>ЖКХ</t>
  </si>
  <si>
    <t>Gauss</t>
  </si>
  <si>
    <t>Philips</t>
  </si>
  <si>
    <t>Административно-офисное освещение</t>
  </si>
  <si>
    <t>Elektrostandard</t>
  </si>
  <si>
    <t>Uniel</t>
  </si>
  <si>
    <t>Ecola</t>
  </si>
  <si>
    <t>Osram</t>
  </si>
  <si>
    <t>REV</t>
  </si>
  <si>
    <t>Navigator</t>
  </si>
  <si>
    <t>Прожектор</t>
  </si>
  <si>
    <t>Jazzway</t>
  </si>
  <si>
    <t>Садово-парковое и ландшафтное освещение</t>
  </si>
  <si>
    <t>Общий итог</t>
  </si>
  <si>
    <t>Доля</t>
  </si>
  <si>
    <t>Бренды для анализа</t>
  </si>
  <si>
    <t>Нет</t>
  </si>
  <si>
    <t>Да</t>
  </si>
  <si>
    <t>Методология</t>
  </si>
  <si>
    <t>www.lbconsulting.ru</t>
  </si>
  <si>
    <t>info@lbconsulting.ru</t>
  </si>
  <si>
    <t>+7 985 997 28 87</t>
  </si>
  <si>
    <t>Итого</t>
  </si>
  <si>
    <t xml:space="preserve"> Количество</t>
  </si>
  <si>
    <t>Итог</t>
  </si>
  <si>
    <t>Доля в общем объеме импорта</t>
  </si>
  <si>
    <t>Подвесной</t>
  </si>
  <si>
    <t>Список ключевых* брендов, участвующих в исследовании:</t>
  </si>
  <si>
    <t>*Доля определенных базовых артикулов по брендам. Может быть отлична от 100% по прочим объемам выборки.</t>
  </si>
  <si>
    <t>Модель определена*</t>
  </si>
  <si>
    <t>Светодиодные</t>
  </si>
  <si>
    <t>Квартал</t>
  </si>
  <si>
    <t>не определено</t>
  </si>
  <si>
    <t>Volpe</t>
  </si>
  <si>
    <t>Дата выпуска</t>
  </si>
  <si>
    <t>Примечание:
1. Для обработки таможенной статистики были использованы проприетарные алгоритмы и программное обеспечение</t>
  </si>
  <si>
    <t>Feron</t>
  </si>
  <si>
    <t>General Lighting Systems</t>
  </si>
  <si>
    <t>Тип продукции</t>
  </si>
  <si>
    <t>Сегмент применения продукции</t>
  </si>
  <si>
    <t>Подтип продукции</t>
  </si>
  <si>
    <t>Профессиональное освещение</t>
  </si>
  <si>
    <t>Фасадная подсветка</t>
  </si>
  <si>
    <t>Местное освещение</t>
  </si>
  <si>
    <t>Производитель</t>
  </si>
  <si>
    <t>De Markt</t>
  </si>
  <si>
    <t>GREATSTAR UNIVERSAL, LTD</t>
  </si>
  <si>
    <t>HANGZHOU EBOYLAMP ELECTRONIC CO., LTD</t>
  </si>
  <si>
    <t>I кв</t>
  </si>
  <si>
    <t>II кв</t>
  </si>
  <si>
    <t>Мощность, Вт</t>
  </si>
  <si>
    <t>Световой поток, Лм</t>
  </si>
  <si>
    <t>Цветовая температура, K</t>
  </si>
  <si>
    <t>Индекс IP</t>
  </si>
  <si>
    <t>Rubetek</t>
  </si>
  <si>
    <t>Eurosvet</t>
  </si>
  <si>
    <t>ТН ВЭД</t>
  </si>
  <si>
    <t>46215_2020</t>
  </si>
  <si>
    <t>Eglo</t>
  </si>
  <si>
    <t>EGLO LEUCHTEN GMBH</t>
  </si>
  <si>
    <t>20022_2020</t>
  </si>
  <si>
    <t>III кв</t>
  </si>
  <si>
    <t>Назначение продукции</t>
  </si>
  <si>
    <t>Цоколь</t>
  </si>
  <si>
    <t>Тип колбы</t>
  </si>
  <si>
    <t>Филамент</t>
  </si>
  <si>
    <t>Изменение цветовой температуры</t>
  </si>
  <si>
    <t>Диммирование</t>
  </si>
  <si>
    <t>Наличие пульта управления</t>
  </si>
  <si>
    <t>Управление 3-step</t>
  </si>
  <si>
    <t>Управление по протоколу DALI</t>
  </si>
  <si>
    <t>Управление по протоколу 0-10B</t>
  </si>
  <si>
    <t>Управление по протоколу Bluetooth</t>
  </si>
  <si>
    <t>Управление по протоколу IR</t>
  </si>
  <si>
    <t>Управление по протоколу IP</t>
  </si>
  <si>
    <t>Управление по протоколу DMX</t>
  </si>
  <si>
    <t>Управление по протоколу RDM</t>
  </si>
  <si>
    <t>Управление по протоколу Timing</t>
  </si>
  <si>
    <t>Управление по протоколу Zigbee</t>
  </si>
  <si>
    <t>Управление по другим протоколам</t>
  </si>
  <si>
    <t>98258</t>
  </si>
  <si>
    <t>98258 Cветод. потолочный светильник COGOLET с пультом ДУ, 30W(LED), 490х490, 3200lm, сталь, пластик,</t>
  </si>
  <si>
    <t>Светильники</t>
  </si>
  <si>
    <t>Бытовое освещение</t>
  </si>
  <si>
    <t>Общее освещение</t>
  </si>
  <si>
    <t>Потолочный</t>
  </si>
  <si>
    <t>48561_2020</t>
  </si>
  <si>
    <t>Ikea</t>
  </si>
  <si>
    <t>IKEA OF SWEDEN AB</t>
  </si>
  <si>
    <t>50361853</t>
  </si>
  <si>
    <t>ОМЛОПП, L1516</t>
  </si>
  <si>
    <t>Мебельное освещение</t>
  </si>
  <si>
    <t>47172_2020</t>
  </si>
  <si>
    <t>Xiaomi</t>
  </si>
  <si>
    <t>QINGDAO YEELINK INFORMATION TECHNOLOGY CO., LTD</t>
  </si>
  <si>
    <t>YLDL01YL</t>
  </si>
  <si>
    <t>RGB</t>
  </si>
  <si>
    <t>Настольный</t>
  </si>
  <si>
    <t>49306_2020</t>
  </si>
  <si>
    <t>MW Light</t>
  </si>
  <si>
    <t>492010501</t>
  </si>
  <si>
    <t>16612_2020</t>
  </si>
  <si>
    <t>30361825</t>
  </si>
  <si>
    <t>ЛИНДСХУЛЬТ, L1304</t>
  </si>
  <si>
    <t>97738</t>
  </si>
  <si>
    <t>97738 Cветодиод. потол. светильник LANCIANO димм. с рег-кой темп. цвета, 80W (LED), 7800lm, Ø860, H1</t>
  </si>
  <si>
    <t>97527</t>
  </si>
  <si>
    <t>97527 Cветодиод. потолочный светильник GIRON димм. с рег-кой темп. цвета, 60W (LED), 5800lm, Ø760, H</t>
  </si>
  <si>
    <t>28176_2020</t>
  </si>
  <si>
    <t>Декоративное и акцентное освещение</t>
  </si>
  <si>
    <t>807021102</t>
  </si>
  <si>
    <t>807021202</t>
  </si>
  <si>
    <t>45498_2020</t>
  </si>
  <si>
    <t>X20369</t>
  </si>
  <si>
    <t>MUE4086GL</t>
  </si>
  <si>
    <t>Tunable white</t>
  </si>
  <si>
    <t>46916_2020</t>
  </si>
  <si>
    <t>674013901</t>
  </si>
  <si>
    <t>674013901 Люстра De Markt Ривз</t>
  </si>
  <si>
    <t>168287_2020</t>
  </si>
  <si>
    <t>QINGDAO YEALINK INFORMATION TECHNOLOGY CO., LT</t>
  </si>
  <si>
    <t>YLDP05YL</t>
  </si>
  <si>
    <t>Лампы</t>
  </si>
  <si>
    <t>E27</t>
  </si>
  <si>
    <t>CL</t>
  </si>
  <si>
    <t>YLDP06YL</t>
  </si>
  <si>
    <t>49364_2020</t>
  </si>
  <si>
    <t>48237_2020</t>
  </si>
  <si>
    <t>98498</t>
  </si>
  <si>
    <t>98498 Торшер SPADAFORA сенсор. димм., 25W(LED), L80, H1595, основа 250х250, алюминий, сталь, черный/</t>
  </si>
  <si>
    <t>Торшер</t>
  </si>
  <si>
    <t>47904_2020</t>
  </si>
  <si>
    <t>Paulmann</t>
  </si>
  <si>
    <t>PAULMANN LICHT GMBH</t>
  </si>
  <si>
    <t>954.24</t>
  </si>
  <si>
    <t>Настольная лампа Paulmann FlexLink 4.5Вт LED 2700-6000K Черный Алюмин/Пластик Аккум. Дим. USB 95424</t>
  </si>
  <si>
    <t>954.23</t>
  </si>
  <si>
    <t>Настольная лампа Paulmann FlexLink 4.5Вт LED 2700-6000K Белый Алюминий/Пластик Аккум. Дим. USB 95423</t>
  </si>
  <si>
    <t>49139_2020</t>
  </si>
  <si>
    <t>48562_2020</t>
  </si>
  <si>
    <t>30361854</t>
  </si>
  <si>
    <t>29902_2020</t>
  </si>
  <si>
    <t>809020401</t>
  </si>
  <si>
    <t>30942_2020</t>
  </si>
  <si>
    <t>95854</t>
  </si>
  <si>
    <t>95854 Светодиод. встраиваемый светильник PINEDA регулир. и диммир., 1х6W(LED), Ø84, пластик, белый</t>
  </si>
  <si>
    <t>Спот</t>
  </si>
  <si>
    <t>48309_2020</t>
  </si>
  <si>
    <t>95975</t>
  </si>
  <si>
    <t>95975 Светодиод. настенно-потол. светильник VOLTAGO 2 с пультом ДУ, 20W(LED), 355х355, сталь, белый/</t>
  </si>
  <si>
    <t>97528</t>
  </si>
  <si>
    <t>97528 Cветодиод. потолочный светильник GIRON димм. с рег-кой темп. цвета, 80W (LED), 7800lm, Ø1000,</t>
  </si>
  <si>
    <t>97543</t>
  </si>
  <si>
    <t>97543 Cветодиод. потолочный светильник GIRON-S димм. с рег-кой темп. цвета, 80W (LED), 7800lm, Ø1000</t>
  </si>
  <si>
    <t>49597_2020</t>
  </si>
  <si>
    <t>X22469</t>
  </si>
  <si>
    <t>MUE4093GL</t>
  </si>
  <si>
    <t>E14</t>
  </si>
  <si>
    <t>108544_2020</t>
  </si>
  <si>
    <t>Aqara</t>
  </si>
  <si>
    <t>LUMI UNITED TECHNOLOGY CO. , LTD.</t>
  </si>
  <si>
    <t>ZNLDP12LM</t>
  </si>
  <si>
    <t>A</t>
  </si>
  <si>
    <t>5352_2020</t>
  </si>
  <si>
    <t>Elari</t>
  </si>
  <si>
    <t>LMS-14RGB</t>
  </si>
  <si>
    <t>C</t>
  </si>
  <si>
    <t>Hiper</t>
  </si>
  <si>
    <t>GU10</t>
  </si>
  <si>
    <t>MUE4105GL</t>
  </si>
  <si>
    <t>Ritter</t>
  </si>
  <si>
    <t>LED1722R8</t>
  </si>
  <si>
    <t>Детское освещение</t>
  </si>
  <si>
    <t>Тип протокола управления</t>
  </si>
  <si>
    <t>Цвет источника света</t>
  </si>
  <si>
    <t>Управление диммером</t>
  </si>
  <si>
    <t>Amazon Alexa</t>
  </si>
  <si>
    <t>Apple HomeKit</t>
  </si>
  <si>
    <t>Aqara Home</t>
  </si>
  <si>
    <t>Digma SmartLife</t>
  </si>
  <si>
    <t>Eglo connect</t>
  </si>
  <si>
    <t>Fibaro</t>
  </si>
  <si>
    <t>Google Home</t>
  </si>
  <si>
    <t>Navigator Smarthome</t>
  </si>
  <si>
    <t>Redmond</t>
  </si>
  <si>
    <t>Samsung SmartThings</t>
  </si>
  <si>
    <t>Tuya Smart</t>
  </si>
  <si>
    <t>Vera</t>
  </si>
  <si>
    <t>Xiaomi Mi Home</t>
  </si>
  <si>
    <t>Zipato</t>
  </si>
  <si>
    <t>Умный дом Mail.ru</t>
  </si>
  <si>
    <t>Умный дом Яндекса</t>
  </si>
  <si>
    <t>Умный дом Ростелекома</t>
  </si>
  <si>
    <t>Стоимость, руб.</t>
  </si>
  <si>
    <t>9405104004</t>
  </si>
  <si>
    <t>ЦПУ</t>
  </si>
  <si>
    <t/>
  </si>
  <si>
    <t>9405403902</t>
  </si>
  <si>
    <t>АПУ</t>
  </si>
  <si>
    <t>White</t>
  </si>
  <si>
    <t>9405109803</t>
  </si>
  <si>
    <t>9405409909</t>
  </si>
  <si>
    <t>8539500009</t>
  </si>
  <si>
    <t>9405104005</t>
  </si>
  <si>
    <t>9405209902</t>
  </si>
  <si>
    <t>9405409109</t>
  </si>
  <si>
    <t>9405209908</t>
  </si>
  <si>
    <t>9405204003</t>
  </si>
  <si>
    <t>Содержание:</t>
  </si>
  <si>
    <t>Титульный лист</t>
  </si>
  <si>
    <t>Термин</t>
  </si>
  <si>
    <t>Определение</t>
  </si>
  <si>
    <t>Общие понятия</t>
  </si>
  <si>
    <t>Цифровой протокол управления</t>
  </si>
  <si>
    <t>Аналоговый протокол управления</t>
  </si>
  <si>
    <t>Протоколы управления</t>
  </si>
  <si>
    <t>Цифровые протоколы</t>
  </si>
  <si>
    <t>Bluetooth</t>
  </si>
  <si>
    <t>Управление по протоколу Bluetooth. Возможна работа через пульт д/у</t>
  </si>
  <si>
    <t>Infrared, IR</t>
  </si>
  <si>
    <t>Управление по инфракрасному протоколу. Работа только через пульт д/у</t>
  </si>
  <si>
    <t>IP</t>
  </si>
  <si>
    <t>Управление по протоколу IP. Возможно подключение по WiFi</t>
  </si>
  <si>
    <t>Zigbee</t>
  </si>
  <si>
    <t>DALI</t>
  </si>
  <si>
    <t>DMX</t>
  </si>
  <si>
    <t>RDM</t>
  </si>
  <si>
    <t>Прочие протоколы</t>
  </si>
  <si>
    <t>Управление по всем прочим протоколам</t>
  </si>
  <si>
    <t>Аналоговые протоколы</t>
  </si>
  <si>
    <t>Диммер</t>
  </si>
  <si>
    <t>3-step</t>
  </si>
  <si>
    <t>Управление выключателем, как правило, трехшаговое</t>
  </si>
  <si>
    <t>0-10B</t>
  </si>
  <si>
    <t>Управление по протоколам 0-10В и 1-10В</t>
  </si>
  <si>
    <t>Timing</t>
  </si>
  <si>
    <t xml:space="preserve">Управляемая лампа/светильник </t>
  </si>
  <si>
    <t>Лампа или светильник с изменяемым параметром - как правило, световым потоком или цветовой температурой. Способ изменения и протокол управления не имеют значения</t>
  </si>
  <si>
    <t>Лампа / светильник с ЦПУ</t>
  </si>
  <si>
    <t>Лампа / светильник с АПУ</t>
  </si>
  <si>
    <t>Управляемая лампа / светильник с управлением через АПУ (н., через диммер, управление выключателем "3-step" и пр.)</t>
  </si>
  <si>
    <t>Управляемая лампа / светильник с управлением через ЦПУ (н., Bluetooth, IP и пр.)</t>
  </si>
  <si>
    <r>
      <t>*</t>
    </r>
    <r>
      <rPr>
        <i/>
        <u/>
        <sz val="11"/>
        <color theme="1"/>
        <rFont val="Calibri"/>
        <family val="2"/>
        <charset val="204"/>
        <scheme val="minor"/>
      </rPr>
      <t>Ключевые бренды</t>
    </r>
    <r>
      <rPr>
        <i/>
        <sz val="11"/>
        <color theme="1"/>
        <rFont val="Calibri"/>
        <family val="2"/>
        <charset val="204"/>
        <scheme val="minor"/>
      </rPr>
      <t>, это торговые марки компаний импортеров, под которыми осуществляется наибольший по объему ввоз ламп и светильников общего освещения в РФ.</t>
    </r>
  </si>
  <si>
    <t>ООО «Лайтинг Бизнес Консалтинг» использует собственную методологию и проприетарное программное обеспечение  для анализа данных ВЭД и определения назначения и моделей импортируемых светильников и ламп по следующим кодам ТН ВЭД:</t>
  </si>
  <si>
    <t>IV кв</t>
  </si>
  <si>
    <t>Лампы с ЦПУ</t>
  </si>
  <si>
    <t>Лампы с АПУ</t>
  </si>
  <si>
    <t>*Примечания: 
1. В таблицах представлен анализ импорта всех брендов
2. Структура ТОП-брендов сформирована на основании данных по всем брендам
3. Сумма долей управления по протоколам может превышать 100%, т.к. в одной модели может использоваться несколько протоколов управления</t>
  </si>
  <si>
    <t>Лампы с ЦПУ. Протоколы управления</t>
  </si>
  <si>
    <t>Протоколы</t>
  </si>
  <si>
    <t>Доля в лампах с ЦПУ</t>
  </si>
  <si>
    <t>Infrared</t>
  </si>
  <si>
    <t>Не определено</t>
  </si>
  <si>
    <t>Лампы с ЦПУ. Цвет свечения</t>
  </si>
  <si>
    <t>Цвет свечения</t>
  </si>
  <si>
    <t>Лампы с ЦПУ. Наличие пульта д/у в комплекте</t>
  </si>
  <si>
    <t>Пульт ДУ</t>
  </si>
  <si>
    <t>Лампы с ЦПУ. ТОП-10 моделей</t>
  </si>
  <si>
    <t>Лампы с АПУ. Протоколы управления</t>
  </si>
  <si>
    <t>Лампы с АПУ. Цвет свечения</t>
  </si>
  <si>
    <t>Лампы с АПУ. ТОП-10 моделей</t>
  </si>
  <si>
    <t>Доля в прочих управляемых лампах</t>
  </si>
  <si>
    <t>Светильники с ЦПУ. Протоколы управления</t>
  </si>
  <si>
    <t>Светильники с ЦПУ. Цвет свечения</t>
  </si>
  <si>
    <t>Светильники с ЦПУ. Наличие пульта д/у в комплекте</t>
  </si>
  <si>
    <t>Светильники с ЦПУ. ТОП-10 моделей</t>
  </si>
  <si>
    <t>Светильники с АПУ</t>
  </si>
  <si>
    <t>Светильники с АПУ. Протоколы управления</t>
  </si>
  <si>
    <t>Светильники с АПУ. Цвет свечения</t>
  </si>
  <si>
    <t>Светильники с АПУ. ТОП-10 моделей</t>
  </si>
  <si>
    <t>Светильники с ЦПУ</t>
  </si>
  <si>
    <t>Год</t>
  </si>
  <si>
    <t>Ikea Home Smart</t>
  </si>
  <si>
    <t>Доля по кол-ву</t>
  </si>
  <si>
    <t>Термины и определения</t>
  </si>
  <si>
    <t>Полная база данных исследования</t>
  </si>
  <si>
    <t>Для  точного определения параметров управляемого освещения были использованы классификаторы продукции:</t>
  </si>
  <si>
    <t>Лампы: наличие информации по моделям
для ключевых брендов</t>
  </si>
  <si>
    <t>Светильники: наличие информации по моделям
для ключевых брендов</t>
  </si>
  <si>
    <t>Cтруктура импорта</t>
  </si>
  <si>
    <t>Общие данные по объему импорта светильников  и ламп по брендам</t>
  </si>
  <si>
    <t>Сводная таблица моделей</t>
  </si>
  <si>
    <t>Параметры и модели</t>
  </si>
  <si>
    <t>Доля в светильниках с АПУ</t>
  </si>
  <si>
    <t>Структура импорта: сегменты и протоколы управления, штук</t>
  </si>
  <si>
    <t>Динамика объема импорта: бренды, штук</t>
  </si>
  <si>
    <t>Доля в светильниках с ЦПУ</t>
  </si>
  <si>
    <t>8539 50 000 0</t>
  </si>
  <si>
    <t>9405 10 400 4</t>
  </si>
  <si>
    <t>9405 10 980 3</t>
  </si>
  <si>
    <t>9405 20 500 8</t>
  </si>
  <si>
    <t>9405 40 390 2</t>
  </si>
  <si>
    <t>8539 50 000 1</t>
  </si>
  <si>
    <t>9405 10 400 5</t>
  </si>
  <si>
    <t>9405 10 980 7</t>
  </si>
  <si>
    <t>9405 20 990 2</t>
  </si>
  <si>
    <t>9405 40 390 8</t>
  </si>
  <si>
    <t>8539 50 000 2</t>
  </si>
  <si>
    <t>9405 10 400 7</t>
  </si>
  <si>
    <t>9405 20 400 2</t>
  </si>
  <si>
    <t>9405 20 990 8</t>
  </si>
  <si>
    <t>9405 40 910 9</t>
  </si>
  <si>
    <t>8539 50 000 9</t>
  </si>
  <si>
    <t>9405 10 500 2</t>
  </si>
  <si>
    <t>9405 20 400 3</t>
  </si>
  <si>
    <t>9405 40 100 2</t>
  </si>
  <si>
    <t>9405 40 990 9</t>
  </si>
  <si>
    <t>ХХ ХХХ</t>
  </si>
  <si>
    <t>хх%</t>
  </si>
  <si>
    <t>ХХХХ_ХХХХ</t>
  </si>
  <si>
    <t>-</t>
  </si>
  <si>
    <t>Итого:</t>
  </si>
  <si>
    <t>ХХХХХХХХХХХХХХХ</t>
  </si>
  <si>
    <t>Х ХХХ</t>
  </si>
  <si>
    <t>ХХХ</t>
  </si>
  <si>
    <t>Х</t>
  </si>
  <si>
    <t>ХХ</t>
  </si>
  <si>
    <t xml:space="preserve"> ХХ ХХХ </t>
  </si>
  <si>
    <t xml:space="preserve"> Х ХХХ </t>
  </si>
  <si>
    <t>ХХХ ХХХ</t>
  </si>
  <si>
    <t xml:space="preserve"> ХХХ ХХХ </t>
  </si>
  <si>
    <r>
      <t xml:space="preserve">Статистика ВЭД по импорту управляемого освещения (демо-версия)
</t>
    </r>
    <r>
      <rPr>
        <sz val="18"/>
        <color theme="1"/>
        <rFont val="Calibri"/>
        <family val="2"/>
        <charset val="204"/>
        <scheme val="minor"/>
      </rPr>
      <t>за 2020 год</t>
    </r>
  </si>
  <si>
    <r>
      <t xml:space="preserve">Светильники: структура импорта
</t>
    </r>
    <r>
      <rPr>
        <sz val="14"/>
        <color theme="1"/>
        <rFont val="Calibri"/>
        <family val="2"/>
        <charset val="204"/>
        <scheme val="minor"/>
      </rPr>
      <t>за 2020 год</t>
    </r>
  </si>
  <si>
    <r>
      <t xml:space="preserve">Светильники: параметры и модели
</t>
    </r>
    <r>
      <rPr>
        <sz val="14"/>
        <color theme="1"/>
        <rFont val="Calibri"/>
        <family val="2"/>
        <charset val="204"/>
        <scheme val="minor"/>
      </rPr>
      <t>за 2020 год</t>
    </r>
  </si>
  <si>
    <r>
      <t xml:space="preserve">Светильники: сводная таблица моделей
</t>
    </r>
    <r>
      <rPr>
        <sz val="14"/>
        <color theme="1"/>
        <rFont val="Calibri"/>
        <family val="2"/>
        <charset val="204"/>
        <scheme val="minor"/>
      </rPr>
      <t>за 2020 год</t>
    </r>
  </si>
  <si>
    <r>
      <t xml:space="preserve">Лампы: структура импорта
</t>
    </r>
    <r>
      <rPr>
        <sz val="14"/>
        <color theme="1"/>
        <rFont val="Calibri"/>
        <family val="2"/>
        <charset val="204"/>
        <scheme val="minor"/>
      </rPr>
      <t>за 2020 год</t>
    </r>
  </si>
  <si>
    <r>
      <t xml:space="preserve">Лампы: параметры и модели
</t>
    </r>
    <r>
      <rPr>
        <sz val="14"/>
        <color theme="1"/>
        <rFont val="Calibri"/>
        <family val="2"/>
        <charset val="204"/>
        <scheme val="minor"/>
      </rPr>
      <t>за 2020 года</t>
    </r>
  </si>
  <si>
    <r>
      <t xml:space="preserve">Лампы: сводная таблица моделей
</t>
    </r>
    <r>
      <rPr>
        <sz val="14"/>
        <color theme="1"/>
        <rFont val="Calibri"/>
        <family val="2"/>
        <charset val="204"/>
        <scheme val="minor"/>
      </rPr>
      <t>за 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</si>
</sst>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\ _₽_-;\-* #,##0\ _₽_-;_-* &quot;-&quot;??\ _₽_-;_-@_-"/>
    <numFmt numFmtId="166" formatCode="0.0%"/>
    <numFmt numFmtId="167" formatCode="####\ ##\ ###\ #"/>
    <numFmt numFmtId="168" formatCode="0.00%;;\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u/>
      <sz val="14.4"/>
      <color theme="10"/>
      <name val="Calibri"/>
      <family val="2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  <border>
      <left/>
      <right/>
      <top/>
      <bottom style="thin">
        <color rgb="FF5B9BD5"/>
      </bottom>
      <diagonal/>
    </border>
    <border>
      <left style="thin">
        <color theme="4" tint="0.39997558519241921"/>
      </left>
      <right style="thin">
        <color theme="0"/>
      </right>
      <top style="thin">
        <color rgb="FF5B9BD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5B9BD5"/>
      </top>
      <bottom style="thin">
        <color theme="0"/>
      </bottom>
      <diagonal/>
    </border>
    <border>
      <left style="thin">
        <color theme="0"/>
      </left>
      <right/>
      <top style="thin">
        <color rgb="FF5B9BD5"/>
      </top>
      <bottom style="thin">
        <color theme="0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  <border>
      <left style="thin">
        <color theme="4" tint="0.39997558519241921"/>
      </left>
      <right style="thin">
        <color theme="0"/>
      </right>
      <top style="thin">
        <color rgb="FF5B9BD5"/>
      </top>
      <bottom/>
      <diagonal/>
    </border>
    <border>
      <left style="thin">
        <color theme="4" tint="0.39997558519241921"/>
      </left>
      <right style="thin">
        <color theme="0"/>
      </right>
      <top/>
      <bottom style="thin">
        <color theme="4" tint="0.39997558519241921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rgb="FF5B9BD5"/>
      </top>
      <bottom/>
      <diagonal/>
    </border>
    <border>
      <left style="thin">
        <color theme="0"/>
      </left>
      <right/>
      <top style="thin">
        <color rgb="FF5B9BD5"/>
      </top>
      <bottom/>
      <diagonal/>
    </border>
    <border>
      <left/>
      <right style="thin">
        <color theme="0"/>
      </right>
      <top style="thin">
        <color rgb="FF5B9BD5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3">
    <xf numFmtId="0" fontId="0" fillId="0" borderId="0"/>
    <xf numFmtId="164" fontId="12" fillId="0" borderId="0" applyFont="0" applyFill="0" applyBorder="0" applyAlignment="0" applyProtection="0"/>
    <xf numFmtId="0" fontId="11" fillId="0" borderId="0"/>
    <xf numFmtId="0" fontId="16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147">
    <xf numFmtId="0" fontId="0" fillId="0" borderId="0" xfId="0"/>
    <xf numFmtId="0" fontId="0" fillId="0" borderId="0" xfId="0" applyNumberFormat="1"/>
    <xf numFmtId="10" fontId="0" fillId="0" borderId="0" xfId="0" applyNumberFormat="1"/>
    <xf numFmtId="0" fontId="11" fillId="0" borderId="0" xfId="2"/>
    <xf numFmtId="0" fontId="0" fillId="0" borderId="0" xfId="0" applyFill="1"/>
    <xf numFmtId="3" fontId="0" fillId="0" borderId="0" xfId="0" applyNumberFormat="1"/>
    <xf numFmtId="0" fontId="0" fillId="4" borderId="0" xfId="0" applyFill="1"/>
    <xf numFmtId="0" fontId="0" fillId="4" borderId="0" xfId="0" applyFill="1" applyAlignment="1">
      <alignment horizontal="left"/>
    </xf>
    <xf numFmtId="10" fontId="0" fillId="4" borderId="0" xfId="0" applyNumberFormat="1" applyFill="1"/>
    <xf numFmtId="166" fontId="0" fillId="0" borderId="0" xfId="4" applyNumberFormat="1" applyFont="1"/>
    <xf numFmtId="0" fontId="22" fillId="0" borderId="0" xfId="0" applyFont="1" applyAlignment="1">
      <alignment horizontal="left"/>
    </xf>
    <xf numFmtId="22" fontId="0" fillId="0" borderId="0" xfId="0" applyNumberFormat="1"/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4" fillId="0" borderId="0" xfId="12"/>
    <xf numFmtId="0" fontId="11" fillId="4" borderId="0" xfId="2" applyFill="1"/>
    <xf numFmtId="0" fontId="11" fillId="4" borderId="1" xfId="2" applyFill="1" applyBorder="1"/>
    <xf numFmtId="0" fontId="20" fillId="2" borderId="0" xfId="12" applyFont="1" applyFill="1" applyAlignment="1">
      <alignment horizontal="left" indent="2"/>
    </xf>
    <xf numFmtId="0" fontId="28" fillId="4" borderId="1" xfId="2" applyFont="1" applyFill="1" applyBorder="1" applyAlignment="1">
      <alignment horizontal="left" vertical="center" indent="4"/>
    </xf>
    <xf numFmtId="0" fontId="21" fillId="3" borderId="9" xfId="0" applyFont="1" applyFill="1" applyBorder="1" applyAlignment="1">
      <alignment horizontal="left" vertical="center"/>
    </xf>
    <xf numFmtId="0" fontId="31" fillId="9" borderId="9" xfId="0" applyFont="1" applyFill="1" applyBorder="1" applyAlignment="1">
      <alignment horizontal="left" vertical="center"/>
    </xf>
    <xf numFmtId="0" fontId="14" fillId="4" borderId="0" xfId="2" applyFont="1" applyFill="1"/>
    <xf numFmtId="0" fontId="11" fillId="4" borderId="0" xfId="2" applyFont="1" applyFill="1"/>
    <xf numFmtId="0" fontId="11" fillId="4" borderId="0" xfId="2" applyFont="1" applyFill="1" applyAlignment="1">
      <alignment vertical="center"/>
    </xf>
    <xf numFmtId="0" fontId="4" fillId="4" borderId="0" xfId="2" applyFont="1" applyFill="1" applyAlignment="1">
      <alignment horizontal="left" wrapText="1"/>
    </xf>
    <xf numFmtId="0" fontId="11" fillId="4" borderId="0" xfId="2" applyFont="1" applyFill="1" applyAlignment="1">
      <alignment wrapText="1"/>
    </xf>
    <xf numFmtId="0" fontId="15" fillId="4" borderId="0" xfId="2" applyFont="1" applyFill="1" applyAlignment="1">
      <alignment wrapText="1"/>
    </xf>
    <xf numFmtId="167" fontId="0" fillId="4" borderId="0" xfId="0" applyNumberFormat="1" applyFill="1"/>
    <xf numFmtId="0" fontId="11" fillId="4" borderId="0" xfId="2" applyFont="1" applyFill="1" applyAlignment="1">
      <alignment horizontal="left" wrapText="1"/>
    </xf>
    <xf numFmtId="0" fontId="4" fillId="4" borderId="0" xfId="2" applyFont="1" applyFill="1"/>
    <xf numFmtId="0" fontId="11" fillId="4" borderId="0" xfId="2" applyFont="1" applyFill="1" applyAlignment="1"/>
    <xf numFmtId="0" fontId="18" fillId="4" borderId="0" xfId="2" applyFont="1" applyFill="1" applyAlignment="1">
      <alignment vertical="top"/>
    </xf>
    <xf numFmtId="0" fontId="11" fillId="4" borderId="3" xfId="2" applyFont="1" applyFill="1" applyBorder="1" applyAlignment="1">
      <alignment horizontal="left"/>
    </xf>
    <xf numFmtId="0" fontId="13" fillId="4" borderId="2" xfId="2" applyFont="1" applyFill="1" applyBorder="1" applyAlignment="1">
      <alignment horizontal="center" wrapText="1"/>
    </xf>
    <xf numFmtId="0" fontId="12" fillId="4" borderId="0" xfId="2" applyFont="1" applyFill="1" applyAlignment="1">
      <alignment horizontal="right"/>
    </xf>
    <xf numFmtId="0" fontId="11" fillId="4" borderId="3" xfId="2" applyFont="1" applyFill="1" applyBorder="1" applyAlignment="1">
      <alignment horizontal="left" wrapText="1"/>
    </xf>
    <xf numFmtId="168" fontId="0" fillId="4" borderId="3" xfId="0" applyNumberFormat="1" applyFill="1" applyBorder="1" applyAlignment="1">
      <alignment horizontal="center"/>
    </xf>
    <xf numFmtId="168" fontId="0" fillId="4" borderId="2" xfId="0" applyNumberFormat="1" applyFill="1" applyBorder="1" applyAlignment="1">
      <alignment horizontal="center"/>
    </xf>
    <xf numFmtId="0" fontId="13" fillId="4" borderId="3" xfId="2" applyFont="1" applyFill="1" applyBorder="1" applyAlignment="1">
      <alignment horizontal="left" wrapText="1"/>
    </xf>
    <xf numFmtId="10" fontId="13" fillId="4" borderId="3" xfId="0" applyNumberFormat="1" applyFont="1" applyFill="1" applyBorder="1" applyAlignment="1">
      <alignment horizontal="center"/>
    </xf>
    <xf numFmtId="10" fontId="13" fillId="4" borderId="2" xfId="0" applyNumberFormat="1" applyFont="1" applyFill="1" applyBorder="1" applyAlignment="1">
      <alignment horizontal="center"/>
    </xf>
    <xf numFmtId="0" fontId="17" fillId="4" borderId="1" xfId="3" applyFont="1" applyFill="1" applyBorder="1"/>
    <xf numFmtId="0" fontId="16" fillId="4" borderId="1" xfId="3" applyFill="1" applyBorder="1"/>
    <xf numFmtId="0" fontId="13" fillId="4" borderId="1" xfId="2" quotePrefix="1" applyFont="1" applyFill="1" applyBorder="1"/>
    <xf numFmtId="0" fontId="21" fillId="3" borderId="9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left" vertical="center"/>
    </xf>
    <xf numFmtId="0" fontId="0" fillId="6" borderId="6" xfId="0" applyFill="1" applyBorder="1"/>
    <xf numFmtId="165" fontId="0" fillId="6" borderId="7" xfId="1" applyNumberFormat="1" applyFont="1" applyFill="1" applyBorder="1"/>
    <xf numFmtId="0" fontId="0" fillId="10" borderId="6" xfId="0" applyFill="1" applyBorder="1"/>
    <xf numFmtId="165" fontId="0" fillId="10" borderId="7" xfId="1" applyNumberFormat="1" applyFont="1" applyFill="1" applyBorder="1"/>
    <xf numFmtId="165" fontId="0" fillId="11" borderId="7" xfId="1" applyNumberFormat="1" applyFont="1" applyFill="1" applyBorder="1"/>
    <xf numFmtId="0" fontId="4" fillId="4" borderId="0" xfId="12" applyFill="1"/>
    <xf numFmtId="0" fontId="0" fillId="0" borderId="4" xfId="0" applyBorder="1"/>
    <xf numFmtId="0" fontId="21" fillId="3" borderId="16" xfId="0" applyFont="1" applyFill="1" applyBorder="1"/>
    <xf numFmtId="0" fontId="21" fillId="3" borderId="17" xfId="0" applyFont="1" applyFill="1" applyBorder="1"/>
    <xf numFmtId="0" fontId="21" fillId="3" borderId="0" xfId="0" applyFont="1" applyFill="1"/>
    <xf numFmtId="165" fontId="0" fillId="0" borderId="0" xfId="1" applyNumberFormat="1" applyFont="1"/>
    <xf numFmtId="166" fontId="0" fillId="4" borderId="0" xfId="4" applyNumberFormat="1" applyFont="1" applyFill="1"/>
    <xf numFmtId="165" fontId="0" fillId="0" borderId="4" xfId="1" applyNumberFormat="1" applyFont="1" applyBorder="1" applyAlignment="1">
      <alignment horizontal="right"/>
    </xf>
    <xf numFmtId="166" fontId="0" fillId="0" borderId="4" xfId="4" applyNumberFormat="1" applyFont="1" applyBorder="1"/>
    <xf numFmtId="0" fontId="0" fillId="0" borderId="4" xfId="0" applyBorder="1" applyAlignment="1">
      <alignment horizontal="right"/>
    </xf>
    <xf numFmtId="0" fontId="20" fillId="3" borderId="18" xfId="0" applyFont="1" applyFill="1" applyBorder="1"/>
    <xf numFmtId="0" fontId="0" fillId="0" borderId="0" xfId="0" applyAlignment="1">
      <alignment horizontal="right"/>
    </xf>
    <xf numFmtId="0" fontId="28" fillId="4" borderId="1" xfId="2" applyFont="1" applyFill="1" applyBorder="1" applyAlignment="1">
      <alignment vertical="center" wrapText="1"/>
    </xf>
    <xf numFmtId="0" fontId="22" fillId="4" borderId="0" xfId="0" applyFont="1" applyFill="1" applyAlignment="1">
      <alignment vertical="top" wrapText="1"/>
    </xf>
    <xf numFmtId="0" fontId="22" fillId="4" borderId="0" xfId="0" applyFont="1" applyFill="1" applyAlignment="1">
      <alignment horizontal="left" vertical="top" wrapText="1"/>
    </xf>
    <xf numFmtId="3" fontId="0" fillId="4" borderId="0" xfId="0" applyNumberFormat="1" applyFill="1"/>
    <xf numFmtId="0" fontId="0" fillId="4" borderId="4" xfId="0" applyFill="1" applyBorder="1"/>
    <xf numFmtId="0" fontId="0" fillId="4" borderId="4" xfId="0" applyFill="1" applyBorder="1" applyAlignment="1">
      <alignment horizontal="right"/>
    </xf>
    <xf numFmtId="0" fontId="0" fillId="4" borderId="0" xfId="0" applyFill="1" applyAlignment="1">
      <alignment horizontal="right"/>
    </xf>
    <xf numFmtId="0" fontId="28" fillId="4" borderId="1" xfId="2" applyFont="1" applyFill="1" applyBorder="1" applyAlignment="1">
      <alignment horizontal="left" vertical="center" indent="4"/>
    </xf>
    <xf numFmtId="0" fontId="14" fillId="4" borderId="0" xfId="12" applyFont="1" applyFill="1"/>
    <xf numFmtId="0" fontId="16" fillId="4" borderId="0" xfId="3" applyFill="1" applyAlignment="1"/>
    <xf numFmtId="0" fontId="4" fillId="4" borderId="0" xfId="12" applyFill="1" applyAlignment="1">
      <alignment vertical="center"/>
    </xf>
    <xf numFmtId="0" fontId="4" fillId="4" borderId="0" xfId="12" applyFill="1" applyAlignment="1">
      <alignment wrapText="1"/>
    </xf>
    <xf numFmtId="0" fontId="15" fillId="4" borderId="0" xfId="12" applyFont="1" applyFill="1" applyAlignment="1">
      <alignment wrapText="1"/>
    </xf>
    <xf numFmtId="167" fontId="16" fillId="4" borderId="0" xfId="3" applyNumberFormat="1" applyFill="1"/>
    <xf numFmtId="0" fontId="16" fillId="4" borderId="0" xfId="3" applyFill="1"/>
    <xf numFmtId="0" fontId="4" fillId="4" borderId="0" xfId="12" applyFill="1" applyAlignment="1">
      <alignment horizontal="left" wrapText="1"/>
    </xf>
    <xf numFmtId="0" fontId="27" fillId="4" borderId="0" xfId="12" applyFont="1" applyFill="1" applyAlignment="1">
      <alignment wrapText="1"/>
    </xf>
    <xf numFmtId="0" fontId="4" fillId="4" borderId="1" xfId="12" applyFill="1" applyBorder="1"/>
    <xf numFmtId="0" fontId="13" fillId="4" borderId="1" xfId="12" quotePrefix="1" applyFont="1" applyFill="1" applyBorder="1"/>
    <xf numFmtId="0" fontId="11" fillId="0" borderId="0" xfId="2" applyFont="1" applyFill="1"/>
    <xf numFmtId="0" fontId="13" fillId="4" borderId="0" xfId="2" applyFont="1" applyFill="1" applyAlignment="1">
      <alignment vertical="center"/>
    </xf>
    <xf numFmtId="0" fontId="24" fillId="4" borderId="0" xfId="2" applyFont="1" applyFill="1" applyAlignment="1">
      <alignment vertical="top"/>
    </xf>
    <xf numFmtId="0" fontId="3" fillId="4" borderId="0" xfId="12" applyFont="1" applyFill="1" applyAlignment="1">
      <alignment vertical="center"/>
    </xf>
    <xf numFmtId="165" fontId="31" fillId="9" borderId="9" xfId="1" applyNumberFormat="1" applyFont="1" applyFill="1" applyBorder="1" applyAlignment="1">
      <alignment horizontal="left" vertical="center"/>
    </xf>
    <xf numFmtId="165" fontId="21" fillId="3" borderId="9" xfId="1" applyNumberFormat="1" applyFont="1" applyFill="1" applyBorder="1" applyAlignment="1">
      <alignment horizontal="right" vertical="center"/>
    </xf>
    <xf numFmtId="0" fontId="4" fillId="4" borderId="21" xfId="12" applyFill="1" applyBorder="1" applyAlignment="1">
      <alignment horizontal="left" vertical="center" wrapText="1" indent="1"/>
    </xf>
    <xf numFmtId="0" fontId="4" fillId="4" borderId="22" xfId="12" applyFill="1" applyBorder="1" applyAlignment="1">
      <alignment horizontal="left" vertical="center" wrapText="1" indent="1"/>
    </xf>
    <xf numFmtId="0" fontId="4" fillId="4" borderId="4" xfId="12" applyFill="1" applyBorder="1" applyAlignment="1">
      <alignment horizontal="left" vertical="center" wrapText="1" indent="1"/>
    </xf>
    <xf numFmtId="0" fontId="0" fillId="0" borderId="6" xfId="0" applyFill="1" applyBorder="1"/>
    <xf numFmtId="167" fontId="16" fillId="4" borderId="0" xfId="3" applyNumberFormat="1" applyFill="1" applyAlignment="1">
      <alignment vertical="center"/>
    </xf>
    <xf numFmtId="167" fontId="0" fillId="4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165" fontId="21" fillId="3" borderId="9" xfId="0" applyNumberFormat="1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3" fillId="4" borderId="0" xfId="2" applyFont="1" applyFill="1" applyAlignment="1">
      <alignment vertical="top"/>
    </xf>
    <xf numFmtId="0" fontId="1" fillId="0" borderId="0" xfId="0" applyFont="1"/>
    <xf numFmtId="166" fontId="1" fillId="0" borderId="0" xfId="0" applyNumberFormat="1" applyFont="1"/>
    <xf numFmtId="165" fontId="0" fillId="6" borderId="7" xfId="1" applyNumberFormat="1" applyFont="1" applyFill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26" fillId="4" borderId="8" xfId="2" applyFont="1" applyFill="1" applyBorder="1" applyAlignment="1">
      <alignment horizontal="left" wrapText="1"/>
    </xf>
    <xf numFmtId="0" fontId="34" fillId="4" borderId="1" xfId="2" applyFont="1" applyFill="1" applyBorder="1" applyAlignment="1">
      <alignment horizontal="left" vertical="center" wrapText="1" indent="4"/>
    </xf>
    <xf numFmtId="0" fontId="34" fillId="4" borderId="1" xfId="2" applyFont="1" applyFill="1" applyBorder="1" applyAlignment="1">
      <alignment horizontal="left" vertical="center" indent="4"/>
    </xf>
    <xf numFmtId="0" fontId="27" fillId="4" borderId="0" xfId="2" applyFont="1" applyFill="1" applyAlignment="1">
      <alignment horizontal="center" wrapText="1"/>
    </xf>
    <xf numFmtId="0" fontId="18" fillId="4" borderId="5" xfId="2" applyFont="1" applyFill="1" applyBorder="1" applyAlignment="1">
      <alignment horizontal="center" vertical="top"/>
    </xf>
    <xf numFmtId="0" fontId="4" fillId="4" borderId="0" xfId="2" applyFont="1" applyFill="1" applyAlignment="1">
      <alignment horizontal="left" wrapText="1"/>
    </xf>
    <xf numFmtId="0" fontId="3" fillId="4" borderId="0" xfId="2" applyFont="1" applyFill="1" applyAlignment="1">
      <alignment horizontal="left"/>
    </xf>
    <xf numFmtId="0" fontId="4" fillId="4" borderId="0" xfId="2" applyFont="1" applyFill="1" applyAlignment="1">
      <alignment horizontal="left"/>
    </xf>
    <xf numFmtId="0" fontId="24" fillId="4" borderId="0" xfId="2" applyFont="1" applyFill="1" applyAlignment="1">
      <alignment horizontal="left" vertical="top" wrapText="1"/>
    </xf>
    <xf numFmtId="0" fontId="4" fillId="4" borderId="22" xfId="12" applyFill="1" applyBorder="1" applyAlignment="1">
      <alignment horizontal="left" vertical="center" wrapText="1" indent="1"/>
    </xf>
    <xf numFmtId="0" fontId="4" fillId="4" borderId="4" xfId="12" applyFill="1" applyBorder="1" applyAlignment="1">
      <alignment horizontal="left" vertical="center" wrapText="1" indent="1"/>
    </xf>
    <xf numFmtId="0" fontId="30" fillId="8" borderId="0" xfId="12" applyFont="1" applyFill="1" applyAlignment="1">
      <alignment horizontal="left" indent="2"/>
    </xf>
    <xf numFmtId="0" fontId="4" fillId="4" borderId="21" xfId="12" applyFill="1" applyBorder="1" applyAlignment="1">
      <alignment horizontal="left" vertical="center" wrapText="1" indent="1"/>
    </xf>
    <xf numFmtId="0" fontId="20" fillId="7" borderId="0" xfId="12" applyFont="1" applyFill="1" applyAlignment="1">
      <alignment horizontal="left" indent="2"/>
    </xf>
    <xf numFmtId="0" fontId="20" fillId="2" borderId="0" xfId="12" applyFont="1" applyFill="1" applyAlignment="1">
      <alignment horizontal="left" indent="2"/>
    </xf>
    <xf numFmtId="0" fontId="20" fillId="7" borderId="21" xfId="12" applyFont="1" applyFill="1" applyBorder="1" applyAlignment="1">
      <alignment horizontal="left" indent="2"/>
    </xf>
    <xf numFmtId="0" fontId="2" fillId="4" borderId="22" xfId="12" applyFont="1" applyFill="1" applyBorder="1" applyAlignment="1">
      <alignment horizontal="left" vertical="center" wrapText="1" indent="1"/>
    </xf>
    <xf numFmtId="0" fontId="21" fillId="3" borderId="26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0" fontId="21" fillId="3" borderId="27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1" fillId="3" borderId="24" xfId="0" applyFont="1" applyFill="1" applyBorder="1" applyAlignment="1">
      <alignment horizontal="left" vertical="center"/>
    </xf>
    <xf numFmtId="0" fontId="21" fillId="3" borderId="23" xfId="0" applyFont="1" applyFill="1" applyBorder="1" applyAlignment="1">
      <alignment horizontal="left" vertical="center"/>
    </xf>
    <xf numFmtId="0" fontId="21" fillId="3" borderId="25" xfId="0" applyFont="1" applyFill="1" applyBorder="1" applyAlignment="1">
      <alignment horizontal="left" vertical="center"/>
    </xf>
    <xf numFmtId="0" fontId="31" fillId="9" borderId="26" xfId="0" applyFont="1" applyFill="1" applyBorder="1" applyAlignment="1">
      <alignment horizontal="left" vertical="center"/>
    </xf>
    <xf numFmtId="0" fontId="31" fillId="9" borderId="0" xfId="0" applyFont="1" applyFill="1" applyBorder="1" applyAlignment="1">
      <alignment horizontal="left" vertical="center"/>
    </xf>
    <xf numFmtId="0" fontId="31" fillId="9" borderId="27" xfId="0" applyFont="1" applyFill="1" applyBorder="1" applyAlignment="1">
      <alignment horizontal="left" vertical="center"/>
    </xf>
    <xf numFmtId="0" fontId="28" fillId="4" borderId="1" xfId="2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left" vertical="center"/>
    </xf>
    <xf numFmtId="0" fontId="21" fillId="3" borderId="20" xfId="0" applyFont="1" applyFill="1" applyBorder="1" applyAlignment="1">
      <alignment horizontal="left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/>
    </xf>
    <xf numFmtId="0" fontId="22" fillId="0" borderId="0" xfId="0" applyFont="1" applyAlignment="1">
      <alignment horizontal="left" wrapText="1"/>
    </xf>
    <xf numFmtId="0" fontId="19" fillId="2" borderId="0" xfId="0" applyFont="1" applyFill="1" applyAlignment="1">
      <alignment horizontal="center"/>
    </xf>
    <xf numFmtId="0" fontId="21" fillId="3" borderId="11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</cellXfs>
  <cellStyles count="13">
    <cellStyle name="Гиперссылка" xfId="3" builtinId="8"/>
    <cellStyle name="Гиперссылка 2" xfId="6" xr:uid="{00000000-0005-0000-0000-000001000000}"/>
    <cellStyle name="Обычный" xfId="0" builtinId="0"/>
    <cellStyle name="Обычный 2" xfId="2" xr:uid="{00000000-0005-0000-0000-000003000000}"/>
    <cellStyle name="Обычный 2 2" xfId="12" xr:uid="{47403FCD-FA70-486C-BBD3-B398935E6799}"/>
    <cellStyle name="Обычный 3" xfId="5" xr:uid="{00000000-0005-0000-0000-000004000000}"/>
    <cellStyle name="Обычный 4" xfId="7" xr:uid="{00000000-0005-0000-0000-000005000000}"/>
    <cellStyle name="Обычный 5" xfId="8" xr:uid="{00000000-0005-0000-0000-000006000000}"/>
    <cellStyle name="Обычный 6" xfId="9" xr:uid="{122C41F4-3E00-455E-AF76-D479A72C6F43}"/>
    <cellStyle name="Обычный 7" xfId="10" xr:uid="{DCFE77C8-2DA6-4BEB-AD29-E0C7F39E35AC}"/>
    <cellStyle name="Обычный 8" xfId="11" xr:uid="{98412AFD-A183-487F-A504-7AE49E902EA6}"/>
    <cellStyle name="Процентный" xfId="4" builtinId="5"/>
    <cellStyle name="Финансовый" xfId="1" builtinId="3"/>
  </cellStyles>
  <dxfs count="15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numFmt numFmtId="0" formatCode="General"/>
    </dxf>
    <dxf>
      <numFmt numFmtId="0" formatCode="General"/>
    </dxf>
    <dxf>
      <numFmt numFmtId="166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</dxf>
    <dxf>
      <border outline="0">
        <top style="thin">
          <color rgb="FF5B9BD5"/>
        </top>
      </border>
    </dxf>
    <dxf>
      <border outline="0"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5" formatCode="_-* #,##0\ _₽_-;\-* #,##0\ _₽_-;_-* &quot;-&quot;??\ _₽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6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</dxf>
    <dxf>
      <border outline="0">
        <top style="thin">
          <color rgb="FF5B9BD5"/>
        </top>
      </border>
    </dxf>
    <dxf>
      <border outline="0">
        <bottom style="thin">
          <color rgb="FF9BC2E6"/>
        </bottom>
      </border>
    </dxf>
    <dxf>
      <numFmt numFmtId="166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</dxf>
    <dxf>
      <border outline="0">
        <top style="thin">
          <color rgb="FF5B9BD5"/>
        </top>
      </border>
    </dxf>
    <dxf>
      <border outline="0">
        <bottom style="thin">
          <color rgb="FF9BC2E6"/>
        </bottom>
      </border>
    </dxf>
    <dxf>
      <numFmt numFmtId="166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</dxf>
    <dxf>
      <border outline="0">
        <top style="thin">
          <color rgb="FF5B9BD5"/>
        </top>
      </border>
    </dxf>
    <dxf>
      <border outline="0">
        <bottom style="thin">
          <color rgb="FF9BC2E6"/>
        </bottom>
      </border>
    </dxf>
    <dxf>
      <numFmt numFmtId="166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</dxf>
    <dxf>
      <border outline="0">
        <top style="thin">
          <color rgb="FF5B9BD5"/>
        </top>
      </border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5" formatCode="_-* #,##0\ _₽_-;\-* #,##0\ _₽_-;_-* &quot;-&quot;??\ _₽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6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</dxf>
    <dxf>
      <border outline="0">
        <top style="thin">
          <color rgb="FF5B9BD5"/>
        </top>
      </border>
    </dxf>
    <dxf>
      <border outline="0"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5" formatCode="_-* #,##0\ _₽_-;\-* #,##0\ _₽_-;_-* &quot;-&quot;??\ _₽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6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</dxf>
    <dxf>
      <border outline="0">
        <top style="thin">
          <color rgb="FF5B9BD5"/>
        </top>
      </border>
    </dxf>
    <dxf>
      <border outline="0">
        <bottom style="thin">
          <color rgb="FF9BC2E6"/>
        </bottom>
      </border>
    </dxf>
    <dxf>
      <numFmt numFmtId="166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</dxf>
    <dxf>
      <border outline="0">
        <top style="thin">
          <color rgb="FF5B9BD5"/>
        </top>
      </border>
    </dxf>
    <dxf>
      <border outline="0">
        <bottom style="thin">
          <color rgb="FF9BC2E6"/>
        </bottom>
      </border>
    </dxf>
    <dxf>
      <numFmt numFmtId="166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</dxf>
    <dxf>
      <border outline="0">
        <top style="thin">
          <color rgb="FF5B9BD5"/>
        </top>
      </border>
    </dxf>
    <dxf>
      <border outline="0">
        <bottom style="thin">
          <color rgb="FF9BC2E6"/>
        </bottom>
      </border>
    </dxf>
    <dxf>
      <numFmt numFmtId="166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</dxf>
    <dxf>
      <border outline="0">
        <top style="thin">
          <color rgb="FF5B9BD5"/>
        </top>
      </border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5" formatCode="_-* #,##0\ _₽_-;\-* #,##0\ _₽_-;_-* &quot;-&quot;??\ _₽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colors>
    <mruColors>
      <color rgb="FF934D1D"/>
      <color rgb="FF4D7830"/>
      <color rgb="FF35628B"/>
      <color rgb="FFD9A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5795143807859"/>
          <c:y val="9.22722029988466E-2"/>
          <c:w val="0.49302649930264991"/>
          <c:h val="0.8154555940023068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2337395868994637"/>
                  <c:y val="0.1650934378703947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00-4C4B-8F17-B2A3B28D58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00-4C4B-8F17-B2A3B28D5887}"/>
                </c:ext>
              </c:extLst>
            </c:dLbl>
            <c:dLbl>
              <c:idx val="4"/>
              <c:layout>
                <c:manualLayout>
                  <c:x val="5.8962818117801741E-2"/>
                  <c:y val="0.208673730598489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00-4C4B-8F17-B2A3B28D5887}"/>
                </c:ext>
              </c:extLst>
            </c:dLbl>
            <c:dLbl>
              <c:idx val="5"/>
              <c:layout>
                <c:manualLayout>
                  <c:x val="1.3167123510891516E-2"/>
                  <c:y val="9.31047816553794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00-4C4B-8F17-B2A3B28D5887}"/>
                </c:ext>
              </c:extLst>
            </c:dLbl>
            <c:numFmt formatCode="0.0%;\-0.0%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Светильники_Параметры!$B$7:$B$12</c:f>
              <c:strCache>
                <c:ptCount val="6"/>
                <c:pt idx="0">
                  <c:v>IP</c:v>
                </c:pt>
                <c:pt idx="1">
                  <c:v>Bluetooth</c:v>
                </c:pt>
                <c:pt idx="2">
                  <c:v>Infrared</c:v>
                </c:pt>
                <c:pt idx="3">
                  <c:v>Zigbee</c:v>
                </c:pt>
                <c:pt idx="4">
                  <c:v>3-step</c:v>
                </c:pt>
                <c:pt idx="5">
                  <c:v>Не определено</c:v>
                </c:pt>
              </c:strCache>
            </c:strRef>
          </c:cat>
          <c:val>
            <c:numRef>
              <c:f>Светильники_Параметры!$D$7:$D$12</c:f>
              <c:numCache>
                <c:formatCode>0.0%</c:formatCode>
                <c:ptCount val="6"/>
                <c:pt idx="0">
                  <c:v>0.20178327722682193</c:v>
                </c:pt>
                <c:pt idx="1">
                  <c:v>9.6497134018742603E-2</c:v>
                </c:pt>
                <c:pt idx="2">
                  <c:v>0.70171958875443541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Светильники_Параметры!$D$6</c15:sqref>
                        </c15:formulaRef>
                      </c:ext>
                    </c:extLst>
                    <c:strCache>
                      <c:ptCount val="1"/>
                      <c:pt idx="0">
                        <c:v>Доля в светильниках с ЦПУ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F700-4C4B-8F17-B2A3B28D58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5795143807859"/>
          <c:y val="9.22722029988466E-2"/>
          <c:w val="0.49302649930264991"/>
          <c:h val="0.81545559400230683"/>
        </c:manualLayout>
      </c:layout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-0.11184291542271191"/>
                  <c:y val="6.8965576833759965E-2"/>
                </c:manualLayout>
              </c:layout>
              <c:numFmt formatCode="0.0%;\-0.0%;" sourceLinked="0"/>
              <c:spPr>
                <a:solidFill>
                  <a:schemeClr val="accent3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05-4FC3-ABE2-52A4889CA8A0}"/>
                </c:ext>
              </c:extLst>
            </c:dLbl>
            <c:numFmt formatCode="0.0%;\-0.0%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Лампы_Параметры!$B$79:$B$81</c:f>
              <c:strCache>
                <c:ptCount val="3"/>
                <c:pt idx="0">
                  <c:v>Tunable white</c:v>
                </c:pt>
                <c:pt idx="1">
                  <c:v>White</c:v>
                </c:pt>
                <c:pt idx="2">
                  <c:v>Не определено</c:v>
                </c:pt>
              </c:strCache>
            </c:strRef>
          </c:cat>
          <c:val>
            <c:numRef>
              <c:f>Лампы_Параметры!$D$79:$D$81</c:f>
              <c:numCache>
                <c:formatCode>0.0%</c:formatCode>
                <c:ptCount val="3"/>
                <c:pt idx="0">
                  <c:v>3.1307203319317939E-2</c:v>
                </c:pt>
                <c:pt idx="1">
                  <c:v>0.96780749730971061</c:v>
                </c:pt>
                <c:pt idx="2">
                  <c:v>8.8529937097149959E-4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5-4FC3-ABE2-52A4889CA8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5795143807859"/>
          <c:y val="9.22722029988466E-2"/>
          <c:w val="0.49302649930264991"/>
          <c:h val="0.81545559400230683"/>
        </c:manualLayout>
      </c:layout>
      <c:pieChart>
        <c:varyColors val="1"/>
        <c:ser>
          <c:idx val="0"/>
          <c:order val="0"/>
          <c:dLbls>
            <c:dLbl>
              <c:idx val="2"/>
              <c:numFmt formatCode="0.0%;\-0.0%;" sourceLinked="0"/>
              <c:spPr>
                <a:solidFill>
                  <a:schemeClr val="accent3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69-4E3C-B866-C7CCFEDF1BC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69-4E3C-B866-C7CCFEDF1BC6}"/>
                </c:ext>
              </c:extLst>
            </c:dLbl>
            <c:numFmt formatCode="0.0%;\-0.0%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Светильники_Параметры!$B$20:$B$23</c:f>
              <c:strCache>
                <c:ptCount val="4"/>
                <c:pt idx="0">
                  <c:v>RGB</c:v>
                </c:pt>
                <c:pt idx="1">
                  <c:v>Tunable white</c:v>
                </c:pt>
                <c:pt idx="2">
                  <c:v>White</c:v>
                </c:pt>
                <c:pt idx="3">
                  <c:v>Не определено</c:v>
                </c:pt>
              </c:strCache>
            </c:strRef>
          </c:cat>
          <c:val>
            <c:numRef>
              <c:f>Светильники_Параметры!$D$20:$D$23</c:f>
              <c:numCache>
                <c:formatCode>0.0%</c:formatCode>
                <c:ptCount val="4"/>
                <c:pt idx="0">
                  <c:v>0.25301965737743742</c:v>
                </c:pt>
                <c:pt idx="1">
                  <c:v>0.71476079576853235</c:v>
                </c:pt>
                <c:pt idx="2">
                  <c:v>2.907160337885845E-2</c:v>
                </c:pt>
                <c:pt idx="3">
                  <c:v>3.1479434751717061E-3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69-4E3C-B866-C7CCFEDF1BC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5795143807859"/>
          <c:y val="9.22722029988466E-2"/>
          <c:w val="0.49302649930264991"/>
          <c:h val="0.81545559400230683"/>
        </c:manualLayout>
      </c:layout>
      <c:pieChart>
        <c:varyColors val="1"/>
        <c:ser>
          <c:idx val="0"/>
          <c:order val="0"/>
          <c:dLbls>
            <c:numFmt formatCode="0.0%;\-0.0%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Светильники_Параметры!$B$34:$B$36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Не определено</c:v>
                </c:pt>
              </c:strCache>
            </c:strRef>
          </c:cat>
          <c:val>
            <c:numRef>
              <c:f>Светильники_Параметры!$D$34:$D$36</c:f>
              <c:numCache>
                <c:formatCode>0.0%</c:formatCode>
                <c:ptCount val="3"/>
                <c:pt idx="0">
                  <c:v>0.80444264624615147</c:v>
                </c:pt>
                <c:pt idx="1">
                  <c:v>0.19555735375384858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D-4BDF-A1DE-B6CE2901F0E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5795143807859"/>
          <c:y val="9.22722029988466E-2"/>
          <c:w val="0.49302649930264991"/>
          <c:h val="0.81545559400230683"/>
        </c:manualLayout>
      </c:layout>
      <c:pieChart>
        <c:varyColors val="1"/>
        <c:ser>
          <c:idx val="0"/>
          <c:order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A1-44D3-BEC7-3FBC57944904}"/>
                </c:ext>
              </c:extLst>
            </c:dLbl>
            <c:numFmt formatCode="0.0%;\-0.0%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Светильники_Параметры!$B$63:$B$65</c:f>
              <c:strCache>
                <c:ptCount val="3"/>
                <c:pt idx="0">
                  <c:v>Диммер</c:v>
                </c:pt>
                <c:pt idx="1">
                  <c:v>3-step</c:v>
                </c:pt>
                <c:pt idx="2">
                  <c:v>Не определено</c:v>
                </c:pt>
              </c:strCache>
            </c:strRef>
          </c:cat>
          <c:val>
            <c:numRef>
              <c:f>Светильники_Параметры!$D$63:$D$65</c:f>
              <c:numCache>
                <c:formatCode>0.0%</c:formatCode>
                <c:ptCount val="3"/>
                <c:pt idx="0">
                  <c:v>0.99412745595591967</c:v>
                </c:pt>
                <c:pt idx="1">
                  <c:v>5.8725440440803309E-3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Светильники_Параметры!$D$6</c15:sqref>
                        </c15:formulaRef>
                      </c:ext>
                    </c:extLst>
                    <c:strCache>
                      <c:ptCount val="1"/>
                      <c:pt idx="0">
                        <c:v>Доля в светильниках с ЦПУ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EA1-44D3-BEC7-3FBC579449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9083518107908357"/>
          <c:y val="0.33493578734756918"/>
          <c:w val="0.19142645971914266"/>
          <c:h val="0.264284371860924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5795143807859"/>
          <c:y val="9.22722029988466E-2"/>
          <c:w val="0.49302649930264991"/>
          <c:h val="0.81545559400230683"/>
        </c:manualLayout>
      </c:layout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-0.11184291542271191"/>
                  <c:y val="6.8965576833759965E-2"/>
                </c:manualLayout>
              </c:layout>
              <c:numFmt formatCode="0.0%;\-0.0%;" sourceLinked="0"/>
              <c:spPr>
                <a:solidFill>
                  <a:schemeClr val="accent3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F4-4A64-A36B-53BB7EAC387A}"/>
                </c:ext>
              </c:extLst>
            </c:dLbl>
            <c:numFmt formatCode="0.0%;\-0.0%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Светильники_Параметры!$B$77:$B$79</c:f>
              <c:strCache>
                <c:ptCount val="3"/>
                <c:pt idx="0">
                  <c:v>Tunable white</c:v>
                </c:pt>
                <c:pt idx="1">
                  <c:v>White</c:v>
                </c:pt>
                <c:pt idx="2">
                  <c:v>Не определено</c:v>
                </c:pt>
              </c:strCache>
            </c:strRef>
          </c:cat>
          <c:val>
            <c:numRef>
              <c:f>Светильники_Параметры!$D$77:$D$79</c:f>
              <c:numCache>
                <c:formatCode>0.0%</c:formatCode>
                <c:ptCount val="3"/>
                <c:pt idx="0">
                  <c:v>2.6419423858104127E-2</c:v>
                </c:pt>
                <c:pt idx="1">
                  <c:v>0.97358057614189586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4-4A64-A36B-53BB7EAC387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5795143807859"/>
          <c:y val="9.22722029988466E-2"/>
          <c:w val="0.49302649930264991"/>
          <c:h val="0.8154555940023068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2627244210881633"/>
                  <c:y val="-0.1158726764092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29-4184-9644-BF592B56DE80}"/>
                </c:ext>
              </c:extLst>
            </c:dLbl>
            <c:dLbl>
              <c:idx val="4"/>
              <c:layout>
                <c:manualLayout>
                  <c:x val="5.8962818117801741E-2"/>
                  <c:y val="0.208673730598489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9-4184-9644-BF592B56DE80}"/>
                </c:ext>
              </c:extLst>
            </c:dLbl>
            <c:dLbl>
              <c:idx val="5"/>
              <c:layout>
                <c:manualLayout>
                  <c:x val="1.3167123510891516E-2"/>
                  <c:y val="9.31047816553794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29-4184-9644-BF592B56DE80}"/>
                </c:ext>
              </c:extLst>
            </c:dLbl>
            <c:numFmt formatCode="0.0%;\-0.0%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Лампы_Параметры!$B$7:$B$12</c:f>
              <c:strCache>
                <c:ptCount val="6"/>
                <c:pt idx="0">
                  <c:v>IP</c:v>
                </c:pt>
                <c:pt idx="1">
                  <c:v>Bluetooth</c:v>
                </c:pt>
                <c:pt idx="2">
                  <c:v>Infrared</c:v>
                </c:pt>
                <c:pt idx="3">
                  <c:v>Zigbee</c:v>
                </c:pt>
                <c:pt idx="4">
                  <c:v>3-step</c:v>
                </c:pt>
                <c:pt idx="5">
                  <c:v>Не определено</c:v>
                </c:pt>
              </c:strCache>
            </c:strRef>
          </c:cat>
          <c:val>
            <c:numRef>
              <c:f>Лампы_Параметры!$D$7:$D$12</c:f>
              <c:numCache>
                <c:formatCode>0.0%</c:formatCode>
                <c:ptCount val="6"/>
                <c:pt idx="0">
                  <c:v>0.65731729732683553</c:v>
                </c:pt>
                <c:pt idx="1">
                  <c:v>0.15200922020695787</c:v>
                </c:pt>
                <c:pt idx="2">
                  <c:v>9.2231876282309222E-2</c:v>
                </c:pt>
                <c:pt idx="3">
                  <c:v>3.4978166589666015E-2</c:v>
                </c:pt>
                <c:pt idx="4">
                  <c:v>2.9806703527623362E-2</c:v>
                </c:pt>
                <c:pt idx="5">
                  <c:v>3.3656736066608045E-2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Лампы_Параметры!$D$6</c15:sqref>
                        </c15:formulaRef>
                      </c:ext>
                    </c:extLst>
                    <c:strCache>
                      <c:ptCount val="1"/>
                      <c:pt idx="0">
                        <c:v>Доля в лампах с ЦПУ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BC29-4184-9644-BF592B56DE8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5795143807859"/>
          <c:y val="9.22722029988466E-2"/>
          <c:w val="0.49302649930264991"/>
          <c:h val="0.81545559400230683"/>
        </c:manualLayout>
      </c:layout>
      <c:pieChart>
        <c:varyColors val="1"/>
        <c:ser>
          <c:idx val="0"/>
          <c:order val="0"/>
          <c:dLbls>
            <c:dLbl>
              <c:idx val="2"/>
              <c:numFmt formatCode="0.0%;\-0.0%;" sourceLinked="0"/>
              <c:spPr>
                <a:solidFill>
                  <a:schemeClr val="accent3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D1B-401F-BBE2-CBE2C99125FE}"/>
                </c:ext>
              </c:extLst>
            </c:dLbl>
            <c:numFmt formatCode="0.0%;\-0.0%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Лампы_Параметры!$B$22:$B$25</c:f>
              <c:strCache>
                <c:ptCount val="4"/>
                <c:pt idx="0">
                  <c:v>RGB</c:v>
                </c:pt>
                <c:pt idx="1">
                  <c:v>Tunable white</c:v>
                </c:pt>
                <c:pt idx="2">
                  <c:v>White</c:v>
                </c:pt>
                <c:pt idx="3">
                  <c:v>Не определено</c:v>
                </c:pt>
              </c:strCache>
            </c:strRef>
          </c:cat>
          <c:val>
            <c:numRef>
              <c:f>Лампы_Параметры!$D$22:$D$25</c:f>
              <c:numCache>
                <c:formatCode>0.0%</c:formatCode>
                <c:ptCount val="4"/>
                <c:pt idx="0">
                  <c:v>0.45519795893274312</c:v>
                </c:pt>
                <c:pt idx="1">
                  <c:v>0.13121951719332758</c:v>
                </c:pt>
                <c:pt idx="2">
                  <c:v>0.37886798639288494</c:v>
                </c:pt>
                <c:pt idx="3">
                  <c:v>3.4714537481044305E-2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B-401F-BBE2-CBE2C99125F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5795143807859"/>
          <c:y val="9.22722029988466E-2"/>
          <c:w val="0.49302649930264991"/>
          <c:h val="0.81545559400230683"/>
        </c:manualLayout>
      </c:layout>
      <c:pieChart>
        <c:varyColors val="1"/>
        <c:ser>
          <c:idx val="0"/>
          <c:order val="0"/>
          <c:dLbls>
            <c:numFmt formatCode="0.0%;\-0.0%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Лампы_Параметры!$B$36:$B$38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Не определено</c:v>
                </c:pt>
              </c:strCache>
            </c:strRef>
          </c:cat>
          <c:val>
            <c:numRef>
              <c:f>Лампы_Параметры!$D$36:$D$38</c:f>
              <c:numCache>
                <c:formatCode>0.0%</c:formatCode>
                <c:ptCount val="3"/>
                <c:pt idx="0">
                  <c:v>0.15782409115127669</c:v>
                </c:pt>
                <c:pt idx="1">
                  <c:v>0.80746649452846431</c:v>
                </c:pt>
                <c:pt idx="2">
                  <c:v>3.4709414320259029E-2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8-4D52-9F40-D68DF9EC3F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5795143807859"/>
          <c:y val="9.22722029988466E-2"/>
          <c:w val="0.49302649930264991"/>
          <c:h val="0.81545559400230683"/>
        </c:manualLayout>
      </c:layout>
      <c:pieChart>
        <c:varyColors val="1"/>
        <c:ser>
          <c:idx val="0"/>
          <c:order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A8-401A-81FA-E7FF30535971}"/>
                </c:ext>
              </c:extLst>
            </c:dLbl>
            <c:numFmt formatCode="0.0%;\-0.0%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Лампы_Параметры!$B$65:$B$67</c:f>
              <c:strCache>
                <c:ptCount val="3"/>
                <c:pt idx="0">
                  <c:v>Диммер</c:v>
                </c:pt>
                <c:pt idx="1">
                  <c:v>3-step</c:v>
                </c:pt>
                <c:pt idx="2">
                  <c:v>Не определено</c:v>
                </c:pt>
              </c:strCache>
            </c:strRef>
          </c:cat>
          <c:val>
            <c:numRef>
              <c:f>Лампы_Параметры!$D$65:$D$67</c:f>
              <c:numCache>
                <c:formatCode>0.0%</c:formatCode>
                <c:ptCount val="3"/>
                <c:pt idx="0">
                  <c:v>0.81176734571007414</c:v>
                </c:pt>
                <c:pt idx="1">
                  <c:v>0.18823265428992589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Лампы_Параметры!$D$6</c15:sqref>
                        </c15:formulaRef>
                      </c:ext>
                    </c:extLst>
                    <c:strCache>
                      <c:ptCount val="1"/>
                      <c:pt idx="0">
                        <c:v>Доля в лампах с ЦПУ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A8-401A-81FA-E7FF3053597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9083518107908357"/>
          <c:y val="0.33493578734756918"/>
          <c:w val="0.19142645971914266"/>
          <c:h val="0.264284371860924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1.png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1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55246</xdr:colOff>
      <xdr:row>0</xdr:row>
      <xdr:rowOff>0</xdr:rowOff>
    </xdr:from>
    <xdr:ext cx="735005" cy="82800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6" y="0"/>
          <a:ext cx="735005" cy="8280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1906</xdr:colOff>
      <xdr:row>0</xdr:row>
      <xdr:rowOff>0</xdr:rowOff>
    </xdr:from>
    <xdr:ext cx="735005" cy="828000"/>
    <xdr:pic>
      <xdr:nvPicPr>
        <xdr:cNvPr id="2" name="Рисунок 1">
          <a:extLst>
            <a:ext uri="{FF2B5EF4-FFF2-40B4-BE49-F238E27FC236}">
              <a16:creationId xmlns:a16="http://schemas.microsoft.com/office/drawing/2014/main" id="{55CF3ABD-FF36-4617-AC8E-8459CB3EF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0"/>
          <a:ext cx="735005" cy="828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5006" cy="828000"/>
    <xdr:pic>
      <xdr:nvPicPr>
        <xdr:cNvPr id="3" name="Рисунок 2">
          <a:extLst>
            <a:ext uri="{FF2B5EF4-FFF2-40B4-BE49-F238E27FC236}">
              <a16:creationId xmlns:a16="http://schemas.microsoft.com/office/drawing/2014/main" id="{21EBA727-81C1-4B8D-AC2D-464599379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735006" cy="828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5006" cy="828000"/>
    <xdr:pic>
      <xdr:nvPicPr>
        <xdr:cNvPr id="3" name="Рисунок 2">
          <a:extLst>
            <a:ext uri="{FF2B5EF4-FFF2-40B4-BE49-F238E27FC236}">
              <a16:creationId xmlns:a16="http://schemas.microsoft.com/office/drawing/2014/main" id="{404B0864-5600-40CB-BB7F-F6A975F2A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" y="0"/>
          <a:ext cx="735006" cy="828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55246</xdr:colOff>
      <xdr:row>0</xdr:row>
      <xdr:rowOff>0</xdr:rowOff>
    </xdr:from>
    <xdr:ext cx="735005" cy="828000"/>
    <xdr:pic>
      <xdr:nvPicPr>
        <xdr:cNvPr id="4" name="Рисунок 3">
          <a:extLst>
            <a:ext uri="{FF2B5EF4-FFF2-40B4-BE49-F238E27FC236}">
              <a16:creationId xmlns:a16="http://schemas.microsoft.com/office/drawing/2014/main" id="{2E7B9E35-7267-4B2A-AFF1-28987FDB6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6" y="0"/>
          <a:ext cx="735005" cy="828000"/>
        </a:xfrm>
        <a:prstGeom prst="rect">
          <a:avLst/>
        </a:prstGeom>
      </xdr:spPr>
    </xdr:pic>
    <xdr:clientData/>
  </xdr:oneCellAnchor>
  <xdr:twoCellAnchor editAs="oneCell">
    <xdr:from>
      <xdr:col>4</xdr:col>
      <xdr:colOff>640080</xdr:colOff>
      <xdr:row>1</xdr:row>
      <xdr:rowOff>99060</xdr:rowOff>
    </xdr:from>
    <xdr:to>
      <xdr:col>19</xdr:col>
      <xdr:colOff>426720</xdr:colOff>
      <xdr:row>44</xdr:row>
      <xdr:rowOff>160020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8F0096D-940A-4F23-A381-CAB0B120F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784860"/>
          <a:ext cx="9136380" cy="79248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1</xdr:row>
      <xdr:rowOff>152400</xdr:rowOff>
    </xdr:from>
    <xdr:to>
      <xdr:col>4</xdr:col>
      <xdr:colOff>632460</xdr:colOff>
      <xdr:row>16</xdr:row>
      <xdr:rowOff>114300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D849686-0695-4E9F-A360-98028F9C2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3860" y="838200"/>
          <a:ext cx="4084320" cy="2705100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17</xdr:row>
      <xdr:rowOff>68580</xdr:rowOff>
    </xdr:from>
    <xdr:to>
      <xdr:col>4</xdr:col>
      <xdr:colOff>289560</xdr:colOff>
      <xdr:row>31</xdr:row>
      <xdr:rowOff>76200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2250F5A-B000-449D-8F4E-C3DF00D27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" y="3680460"/>
          <a:ext cx="4061460" cy="25679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268606</xdr:colOff>
      <xdr:row>0</xdr:row>
      <xdr:rowOff>0</xdr:rowOff>
    </xdr:from>
    <xdr:ext cx="735005" cy="828000"/>
    <xdr:pic>
      <xdr:nvPicPr>
        <xdr:cNvPr id="5" name="Рисунок 4">
          <a:extLst>
            <a:ext uri="{FF2B5EF4-FFF2-40B4-BE49-F238E27FC236}">
              <a16:creationId xmlns:a16="http://schemas.microsoft.com/office/drawing/2014/main" id="{71240C74-5433-435D-B833-76DD67AAC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6" y="0"/>
          <a:ext cx="735005" cy="828000"/>
        </a:xfrm>
        <a:prstGeom prst="rect">
          <a:avLst/>
        </a:prstGeom>
      </xdr:spPr>
    </xdr:pic>
    <xdr:clientData/>
  </xdr:oneCellAnchor>
  <xdr:twoCellAnchor editAs="oneCell">
    <xdr:from>
      <xdr:col>1</xdr:col>
      <xdr:colOff>22860</xdr:colOff>
      <xdr:row>1</xdr:row>
      <xdr:rowOff>114300</xdr:rowOff>
    </xdr:from>
    <xdr:to>
      <xdr:col>6</xdr:col>
      <xdr:colOff>106680</xdr:colOff>
      <xdr:row>17</xdr:row>
      <xdr:rowOff>152400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B5BA936-95AD-4EFB-AFCB-D7F6C7175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480" y="800100"/>
          <a:ext cx="5547360" cy="2964180"/>
        </a:xfrm>
        <a:prstGeom prst="rect">
          <a:avLst/>
        </a:prstGeom>
      </xdr:spPr>
    </xdr:pic>
    <xdr:clientData/>
  </xdr:twoCellAnchor>
  <xdr:twoCellAnchor editAs="oneCell">
    <xdr:from>
      <xdr:col>7</xdr:col>
      <xdr:colOff>236220</xdr:colOff>
      <xdr:row>2</xdr:row>
      <xdr:rowOff>15240</xdr:rowOff>
    </xdr:from>
    <xdr:to>
      <xdr:col>11</xdr:col>
      <xdr:colOff>967740</xdr:colOff>
      <xdr:row>19</xdr:row>
      <xdr:rowOff>15240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1E2D22D-9225-4BF9-B8B8-13AFAF24D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48500" y="883920"/>
          <a:ext cx="5173980" cy="3108960"/>
        </a:xfrm>
        <a:prstGeom prst="rect">
          <a:avLst/>
        </a:prstGeom>
      </xdr:spPr>
    </xdr:pic>
    <xdr:clientData/>
  </xdr:twoCellAnchor>
  <xdr:twoCellAnchor editAs="oneCell">
    <xdr:from>
      <xdr:col>11</xdr:col>
      <xdr:colOff>754380</xdr:colOff>
      <xdr:row>2</xdr:row>
      <xdr:rowOff>30480</xdr:rowOff>
    </xdr:from>
    <xdr:to>
      <xdr:col>14</xdr:col>
      <xdr:colOff>457200</xdr:colOff>
      <xdr:row>19</xdr:row>
      <xdr:rowOff>30480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AB2270B-D93E-40FF-B208-66D262E52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09120" y="899160"/>
          <a:ext cx="4777740" cy="3108960"/>
        </a:xfrm>
        <a:prstGeom prst="rect">
          <a:avLst/>
        </a:prstGeom>
      </xdr:spPr>
    </xdr:pic>
    <xdr:clientData/>
  </xdr:twoCellAnchor>
  <xdr:twoCellAnchor editAs="oneCell">
    <xdr:from>
      <xdr:col>7</xdr:col>
      <xdr:colOff>373380</xdr:colOff>
      <xdr:row>19</xdr:row>
      <xdr:rowOff>30480</xdr:rowOff>
    </xdr:from>
    <xdr:to>
      <xdr:col>14</xdr:col>
      <xdr:colOff>0</xdr:colOff>
      <xdr:row>41</xdr:row>
      <xdr:rowOff>137160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CB234E6-C038-4B6D-80B5-7F77BEB36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85660" y="4008120"/>
          <a:ext cx="9144000" cy="41681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1539240</xdr:colOff>
      <xdr:row>5</xdr:row>
      <xdr:rowOff>1</xdr:rowOff>
    </xdr:from>
    <xdr:to>
      <xdr:col>7</xdr:col>
      <xdr:colOff>1196340</xdr:colOff>
      <xdr:row>16</xdr:row>
      <xdr:rowOff>137161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12393DF-D4F3-48D5-8E06-CE94D4D4F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18</xdr:row>
      <xdr:rowOff>0</xdr:rowOff>
    </xdr:from>
    <xdr:to>
      <xdr:col>7</xdr:col>
      <xdr:colOff>1371600</xdr:colOff>
      <xdr:row>30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36C9BD7-D12E-4DBD-983F-60203AE9D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0</xdr:colOff>
      <xdr:row>32</xdr:row>
      <xdr:rowOff>0</xdr:rowOff>
    </xdr:from>
    <xdr:to>
      <xdr:col>7</xdr:col>
      <xdr:colOff>1371600</xdr:colOff>
      <xdr:row>44</xdr:row>
      <xdr:rowOff>28575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520912BC-FF54-42CD-AB89-CADF01D9D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0</xdr:colOff>
      <xdr:row>61</xdr:row>
      <xdr:rowOff>0</xdr:rowOff>
    </xdr:from>
    <xdr:to>
      <xdr:col>7</xdr:col>
      <xdr:colOff>1371600</xdr:colOff>
      <xdr:row>73</xdr:row>
      <xdr:rowOff>28575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9A341B42-9C4D-4AD6-B885-BEEE977BB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0</xdr:colOff>
      <xdr:row>75</xdr:row>
      <xdr:rowOff>0</xdr:rowOff>
    </xdr:from>
    <xdr:ext cx="4295775" cy="2314575"/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60F3647F-C93D-4E87-BFA1-E0CF5CBC3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</xdr:col>
      <xdr:colOff>253366</xdr:colOff>
      <xdr:row>0</xdr:row>
      <xdr:rowOff>0</xdr:rowOff>
    </xdr:from>
    <xdr:ext cx="735005" cy="828000"/>
    <xdr:pic>
      <xdr:nvPicPr>
        <xdr:cNvPr id="7" name="Рисунок 6">
          <a:extLst>
            <a:ext uri="{FF2B5EF4-FFF2-40B4-BE49-F238E27FC236}">
              <a16:creationId xmlns:a16="http://schemas.microsoft.com/office/drawing/2014/main" id="{D96667CB-A386-4FEE-A2E0-FE67B3F2F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6" y="0"/>
          <a:ext cx="735005" cy="828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17146</xdr:colOff>
      <xdr:row>0</xdr:row>
      <xdr:rowOff>0</xdr:rowOff>
    </xdr:from>
    <xdr:ext cx="735005" cy="828000"/>
    <xdr:pic>
      <xdr:nvPicPr>
        <xdr:cNvPr id="3" name="Рисунок 2">
          <a:extLst>
            <a:ext uri="{FF2B5EF4-FFF2-40B4-BE49-F238E27FC236}">
              <a16:creationId xmlns:a16="http://schemas.microsoft.com/office/drawing/2014/main" id="{46BD89B0-8F60-45B6-BC43-E6D7663CD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6" y="0"/>
          <a:ext cx="735005" cy="828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1906</xdr:colOff>
      <xdr:row>0</xdr:row>
      <xdr:rowOff>0</xdr:rowOff>
    </xdr:from>
    <xdr:ext cx="735005" cy="828000"/>
    <xdr:pic>
      <xdr:nvPicPr>
        <xdr:cNvPr id="6" name="Рисунок 5">
          <a:extLst>
            <a:ext uri="{FF2B5EF4-FFF2-40B4-BE49-F238E27FC236}">
              <a16:creationId xmlns:a16="http://schemas.microsoft.com/office/drawing/2014/main" id="{1C028A4C-64D4-4FFC-A966-B7AC0BF49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6" y="0"/>
          <a:ext cx="735005" cy="828000"/>
        </a:xfrm>
        <a:prstGeom prst="rect">
          <a:avLst/>
        </a:prstGeom>
      </xdr:spPr>
    </xdr:pic>
    <xdr:clientData/>
  </xdr:oneCellAnchor>
  <xdr:twoCellAnchor editAs="oneCell">
    <xdr:from>
      <xdr:col>0</xdr:col>
      <xdr:colOff>114300</xdr:colOff>
      <xdr:row>2</xdr:row>
      <xdr:rowOff>15240</xdr:rowOff>
    </xdr:from>
    <xdr:to>
      <xdr:col>7</xdr:col>
      <xdr:colOff>30480</xdr:colOff>
      <xdr:row>19</xdr:row>
      <xdr:rowOff>15240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172149F-1EC2-4375-8EF6-E3427CC17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883920"/>
          <a:ext cx="6248400" cy="3108960"/>
        </a:xfrm>
        <a:prstGeom prst="rect">
          <a:avLst/>
        </a:prstGeom>
      </xdr:spPr>
    </xdr:pic>
    <xdr:clientData/>
  </xdr:twoCellAnchor>
  <xdr:twoCellAnchor editAs="oneCell">
    <xdr:from>
      <xdr:col>8</xdr:col>
      <xdr:colOff>182880</xdr:colOff>
      <xdr:row>1</xdr:row>
      <xdr:rowOff>175260</xdr:rowOff>
    </xdr:from>
    <xdr:to>
      <xdr:col>13</xdr:col>
      <xdr:colOff>411480</xdr:colOff>
      <xdr:row>18</xdr:row>
      <xdr:rowOff>175260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E3466C1-B629-4ED2-9BC3-E32B3C3BF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05700" y="861060"/>
          <a:ext cx="5212080" cy="3108960"/>
        </a:xfrm>
        <a:prstGeom prst="rect">
          <a:avLst/>
        </a:prstGeom>
      </xdr:spPr>
    </xdr:pic>
    <xdr:clientData/>
  </xdr:twoCellAnchor>
  <xdr:twoCellAnchor editAs="oneCell">
    <xdr:from>
      <xdr:col>13</xdr:col>
      <xdr:colOff>83820</xdr:colOff>
      <xdr:row>1</xdr:row>
      <xdr:rowOff>83820</xdr:rowOff>
    </xdr:from>
    <xdr:to>
      <xdr:col>18</xdr:col>
      <xdr:colOff>647700</xdr:colOff>
      <xdr:row>18</xdr:row>
      <xdr:rowOff>83820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404667B-E455-4BD6-BEFE-40B22D925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90120" y="769620"/>
          <a:ext cx="5204460" cy="3108960"/>
        </a:xfrm>
        <a:prstGeom prst="rect">
          <a:avLst/>
        </a:prstGeom>
      </xdr:spPr>
    </xdr:pic>
    <xdr:clientData/>
  </xdr:twoCellAnchor>
  <xdr:twoCellAnchor editAs="oneCell">
    <xdr:from>
      <xdr:col>8</xdr:col>
      <xdr:colOff>449580</xdr:colOff>
      <xdr:row>20</xdr:row>
      <xdr:rowOff>45720</xdr:rowOff>
    </xdr:from>
    <xdr:to>
      <xdr:col>18</xdr:col>
      <xdr:colOff>83820</xdr:colOff>
      <xdr:row>42</xdr:row>
      <xdr:rowOff>129540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DD42073-DC21-49DE-A988-1BF802660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72400" y="4206240"/>
          <a:ext cx="9258300" cy="4152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1600200</xdr:colOff>
      <xdr:row>5</xdr:row>
      <xdr:rowOff>76200</xdr:rowOff>
    </xdr:from>
    <xdr:to>
      <xdr:col>7</xdr:col>
      <xdr:colOff>1257300</xdr:colOff>
      <xdr:row>17</xdr:row>
      <xdr:rowOff>104775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104A608-F9E2-4BA9-B9C7-AA0011838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20</xdr:row>
      <xdr:rowOff>0</xdr:rowOff>
    </xdr:from>
    <xdr:to>
      <xdr:col>7</xdr:col>
      <xdr:colOff>1371600</xdr:colOff>
      <xdr:row>32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44FBA2B-5BF4-432F-835D-8881D7A03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0</xdr:colOff>
      <xdr:row>34</xdr:row>
      <xdr:rowOff>0</xdr:rowOff>
    </xdr:from>
    <xdr:to>
      <xdr:col>7</xdr:col>
      <xdr:colOff>1371600</xdr:colOff>
      <xdr:row>46</xdr:row>
      <xdr:rowOff>28575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E3D4AC0E-7609-4F8C-A9A5-53ADC1D97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0</xdr:colOff>
      <xdr:row>63</xdr:row>
      <xdr:rowOff>0</xdr:rowOff>
    </xdr:from>
    <xdr:to>
      <xdr:col>7</xdr:col>
      <xdr:colOff>1371600</xdr:colOff>
      <xdr:row>75</xdr:row>
      <xdr:rowOff>28575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C903DB24-043E-40C8-BA40-BE629237B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0</xdr:colOff>
      <xdr:row>77</xdr:row>
      <xdr:rowOff>0</xdr:rowOff>
    </xdr:from>
    <xdr:ext cx="4295775" cy="2314575"/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D069662C-4787-48C5-A95B-C4254BB4B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</xdr:col>
      <xdr:colOff>253366</xdr:colOff>
      <xdr:row>0</xdr:row>
      <xdr:rowOff>0</xdr:rowOff>
    </xdr:from>
    <xdr:ext cx="735005" cy="828000"/>
    <xdr:pic>
      <xdr:nvPicPr>
        <xdr:cNvPr id="7" name="Рисунок 6">
          <a:extLst>
            <a:ext uri="{FF2B5EF4-FFF2-40B4-BE49-F238E27FC236}">
              <a16:creationId xmlns:a16="http://schemas.microsoft.com/office/drawing/2014/main" id="{C9F923DD-5CF0-4222-BA99-D9B23C8BB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6" y="0"/>
          <a:ext cx="735005" cy="82800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45C2D76-108E-413F-8DDD-AE7040ABAE95}" name="Таблица111514" displayName="Таблица111514" ref="B90:E101" totalsRowCount="1" headerRowDxfId="150" dataDxfId="149" tableBorderDxfId="148">
  <autoFilter ref="B90:E100" xr:uid="{00000000-0009-0000-0100-00000B000000}"/>
  <sortState xmlns:xlrd2="http://schemas.microsoft.com/office/spreadsheetml/2017/richdata2" ref="B91:H130">
    <sortCondition descending="1" ref="G93:G134"/>
  </sortState>
  <tableColumns count="4">
    <tableColumn id="2" xr3:uid="{2ABF9E7C-5D71-4C83-B1C3-00160E96348B}" name="Бренд" totalsRowLabel="Итог" dataDxfId="147" totalsRowDxfId="146"/>
    <tableColumn id="3" xr3:uid="{41DFE5A6-E878-4E91-AA2D-DB7E8338D547}" name="Артикул" dataDxfId="145" totalsRowDxfId="144"/>
    <tableColumn id="4" xr3:uid="{3CB8A71E-C7BB-4B5C-801D-F52632B1534C}" name="Количество" totalsRowLabel=" ХХ ХХХ " dataDxfId="143" totalsRowDxfId="142"/>
    <tableColumn id="5" xr3:uid="{2AE3CF3C-DB03-4573-9524-978A867A62AA}" name="Доля в светильниках с АПУ" totalsRowFunction="sum" dataDxfId="141" totalsRowDxfId="140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8EC99ED-0ACF-4535-920F-E1A2B1C0E157}" name="Таблица2171911" displayName="Таблица2171911" ref="B6:D12" headerRowDxfId="93" headerRowBorderDxfId="92" tableBorderDxfId="91">
  <autoFilter ref="B6:D12" xr:uid="{448E9B50-1DF9-41A7-8BFD-520EE171470D}"/>
  <sortState xmlns:xlrd2="http://schemas.microsoft.com/office/spreadsheetml/2017/richdata2" ref="B7:D12">
    <sortCondition descending="1" ref="D6:D12"/>
  </sortState>
  <tableColumns count="3">
    <tableColumn id="1" xr3:uid="{1F70E5CD-C14A-4EF2-A708-7099188C2B09}" name="Протоколы" totalsRowLabel="Итого"/>
    <tableColumn id="2" xr3:uid="{98A9F18F-6F78-4E40-9EB3-DC41C6FCEF15}" name="Количество" totalsRowFunction="custom" dataDxfId="90" totalsRowDxfId="89" dataCellStyle="Финансовый" totalsRowCellStyle="Финансовый">
      <totalsRowFormula>SUM(Таблица2171911[Количество])</totalsRowFormula>
    </tableColumn>
    <tableColumn id="3" xr3:uid="{4A712E3A-49A4-47B6-AD47-4137913C9622}" name="Доля в лампах с ЦПУ" dataDxfId="88" dataCellStyle="Процентный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858779F-C43E-4F80-930E-A335E751A808}" name="Таблица21719114" displayName="Таблица21719114" ref="B64:D67" headerRowBorderDxfId="87" tableBorderDxfId="86">
  <autoFilter ref="B64:D67" xr:uid="{C34867C0-4276-4BFC-B3DD-3C2160B6ACC1}"/>
  <tableColumns count="3">
    <tableColumn id="1" xr3:uid="{73C65989-A2E0-44CF-A312-6F2E6D9F1946}" name="Протоколы" totalsRowLabel="Итого"/>
    <tableColumn id="2" xr3:uid="{D027C3AC-CEAE-427C-A40D-6508CB817996}" name="Количество" totalsRowFunction="custom" dataDxfId="85" totalsRowDxfId="84" dataCellStyle="Финансовый">
      <totalsRowFormula>SUM(Таблица21719114[Количество])</totalsRowFormula>
    </tableColumn>
    <tableColumn id="3" xr3:uid="{F6B31CB9-7DC0-42BE-95C7-BEF33987A021}" name="Доля" dataDxfId="83" dataCellStyle="Процентный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8F83588-F149-49D4-83ED-22BBE672A75D}" name="Таблица21719115" displayName="Таблица21719115" ref="B21:D25" headerRowBorderDxfId="82" tableBorderDxfId="81">
  <autoFilter ref="B21:D25" xr:uid="{57EBADF9-D162-4782-A201-5E2F652BABB8}"/>
  <tableColumns count="3">
    <tableColumn id="1" xr3:uid="{C12A4D66-C98F-4D6C-95F9-36654046AEC6}" name="Цвет свечения" totalsRowLabel="Итого"/>
    <tableColumn id="2" xr3:uid="{9A3F84CA-18B8-4013-A47D-D58A646DB49C}" name="Количество" totalsRowFunction="custom" dataDxfId="80" totalsRowDxfId="79" dataCellStyle="Финансовый">
      <totalsRowFormula>SUM(Таблица21719115[Количество])</totalsRowFormula>
    </tableColumn>
    <tableColumn id="3" xr3:uid="{22923398-BA17-4A95-8F52-A27003A46D1F}" name="Доля в лампах с ЦПУ" dataDxfId="78" dataCellStyle="Процентный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1BDEDAD-4EF0-4BBD-BBA9-2E8B47BFDCDF}" name="Таблица21719117" displayName="Таблица21719117" ref="B35:D38" headerRowBorderDxfId="77" tableBorderDxfId="76">
  <autoFilter ref="B35:D38" xr:uid="{12AE5255-F4BB-4448-8573-F8F329BF35E1}"/>
  <tableColumns count="3">
    <tableColumn id="1" xr3:uid="{3FF0743C-BC5D-4F27-8275-F0B5D08C687D}" name="Пульт ДУ" totalsRowLabel="Итого"/>
    <tableColumn id="2" xr3:uid="{6559C4C6-0EDE-416B-A250-C38D13CA63A4}" name="Количество" totalsRowFunction="custom" dataDxfId="75" dataCellStyle="Финансовый">
      <totalsRowFormula>SUM(Таблица21719117[Количество])</totalsRowFormula>
    </tableColumn>
    <tableColumn id="3" xr3:uid="{13DA5FB2-E009-48FC-B192-6434E160C29C}" name="Доля в лампах с ЦПУ" dataDxfId="74" dataCellStyle="Процентный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29CADC4-ECE9-4120-AA12-F79456E12731}" name="Таблица11158" displayName="Таблица11158" ref="B49:E60" totalsRowCount="1" headerRowDxfId="73" dataDxfId="72" tableBorderDxfId="71">
  <autoFilter ref="B49:E59" xr:uid="{B300DD1D-9BA4-4224-A6C8-3D952FA4CB99}"/>
  <sortState xmlns:xlrd2="http://schemas.microsoft.com/office/spreadsheetml/2017/richdata2" ref="B50:H89">
    <sortCondition descending="1" ref="G91:G142"/>
  </sortState>
  <tableColumns count="4">
    <tableColumn id="2" xr3:uid="{38AB1AFC-08E7-4486-B261-1D2E378AA429}" name="Бренд" totalsRowLabel="Итог" dataDxfId="70" totalsRowDxfId="69"/>
    <tableColumn id="3" xr3:uid="{668B2471-85F6-4576-8082-E45E33D46560}" name="Артикул" dataDxfId="68" totalsRowDxfId="67"/>
    <tableColumn id="4" xr3:uid="{3A159426-C2BD-48CF-845A-60F3F606619A}" name="Количество" totalsRowLabel=" ХХ ХХХ " dataDxfId="66" totalsRowDxfId="65" dataCellStyle="Финансовый"/>
    <tableColumn id="5" xr3:uid="{95092CA5-34EE-4AAC-8654-25FA30531890}" name="Доля в лампах с ЦПУ" totalsRowFunction="sum" dataDxfId="64" totalsRowDxfId="63" dataCellStyle="Процентный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1A48A06-56BA-4276-B634-22C24924DB84}" name="Таблица2171911510" displayName="Таблица2171911510" ref="B78:D81" headerRowBorderDxfId="62" tableBorderDxfId="61">
  <autoFilter ref="B78:D81" xr:uid="{0903C36F-9E09-42FF-A2C9-261CF167F736}"/>
  <tableColumns count="3">
    <tableColumn id="1" xr3:uid="{36D01D4F-6806-4CB0-B386-EA669B888E36}" name="Цвет свечения" totalsRowLabel="Итого"/>
    <tableColumn id="2" xr3:uid="{8064952B-48C2-42E9-B50F-DC722F429A37}" name="Количество" totalsRowFunction="custom" dataDxfId="60" dataCellStyle="Финансовый">
      <totalsRowFormula>SUM(Таблица2171911510[Количество])</totalsRowFormula>
    </tableColumn>
    <tableColumn id="3" xr3:uid="{64079A96-B9F7-4CD1-9A0E-32040CC55617}" name="Доля" dataDxfId="59" dataCellStyle="Процентный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FC8A93-3DF6-4A53-93B8-08D70CC33236}" name="Таблица2" displayName="Таблица2" ref="C5:H10" totalsRowShown="0">
  <autoFilter ref="C5:H10" xr:uid="{1E9F85CA-1BD7-49D9-AEEC-AA4B642F35D2}"/>
  <tableColumns count="6">
    <tableColumn id="1" xr3:uid="{277FE6C5-D95B-4A58-BE57-6E57834CE206}" name="Модель"/>
    <tableColumn id="2" xr3:uid="{508FE121-7A78-4D95-A3A1-7FB89092758E}" name="Бренд"/>
    <tableColumn id="3" xr3:uid="{BBAE28BD-7B7B-45BB-A2EC-84A6524CF254}" name="Тип протокола управления"/>
    <tableColumn id="4" xr3:uid="{4DCA99C7-A4ED-4791-ADE8-ACE13AF19E6C}" name="Цоколь"/>
    <tableColumn id="5" xr3:uid="{1F5D835A-B770-4E7A-BBFA-3F6BD1312DFA}" name=" Количество"/>
    <tableColumn id="6" xr3:uid="{523D3E32-4BAE-4C04-B074-76E7EA54774A}" name="Доля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8CB304B-3756-4578-8025-7D53FD7EB399}" name="Запрос" displayName="Запрос" ref="A2:BH30" totalsRowShown="0">
  <autoFilter ref="A2:BH30" xr:uid="{1FF6D0E6-F35D-4DFF-9820-B0A5FC61342A}"/>
  <tableColumns count="60">
    <tableColumn id="1" xr3:uid="{D11EFF8C-3B7E-426B-9768-B15F79176081}" name="ID" dataDxfId="58"/>
    <tableColumn id="2" xr3:uid="{97438032-FEC0-4E59-B4F8-AC4CE9BD7522}" name="Бренды для анализа" dataDxfId="57"/>
    <tableColumn id="60" xr3:uid="{E2A53E7A-2225-4131-A157-D9B2164F84F0}" name="Год"/>
    <tableColumn id="3" xr3:uid="{4576AA21-7748-41C0-A7F7-832E35BAF417}" name="Квартал" dataDxfId="56"/>
    <tableColumn id="4" xr3:uid="{BC2B0563-FD18-460D-9127-BE5CF97D5550}" name="Дата выпуска" dataDxfId="55"/>
    <tableColumn id="5" xr3:uid="{C1003374-6C19-45EE-9F37-2BE0FF9F3B6F}" name="ТН ВЭД" dataDxfId="54"/>
    <tableColumn id="6" xr3:uid="{BEE1D6C9-DF34-404B-A5FF-C29EC50372CE}" name="Бренд" dataDxfId="53"/>
    <tableColumn id="7" xr3:uid="{B49D334E-1336-4742-81AF-782443D860CD}" name="Производитель" dataDxfId="52"/>
    <tableColumn id="8" xr3:uid="{58A5C887-99DC-4FD7-A41E-DF69AA155BDE}" name="Артикул" dataDxfId="51"/>
    <tableColumn id="9" xr3:uid="{AF191316-BA2C-4370-BF1C-4C48456BFF19}" name="Модель" dataDxfId="50"/>
    <tableColumn id="10" xr3:uid="{EB7D9AA8-0F35-4C96-9131-BD0F7BFB46A8}" name="Назначение продукции" dataDxfId="49"/>
    <tableColumn id="11" xr3:uid="{88E2D122-42CD-4EAF-90D5-138A2DEEF167}" name="Тип продукции" dataDxfId="48"/>
    <tableColumn id="12" xr3:uid="{048F8633-E2FD-4D13-A20A-24427ACF966C}" name="Сегмент применения продукции" dataDxfId="47"/>
    <tableColumn id="13" xr3:uid="{CA2EBEB7-4E09-4DC8-9275-75C4D6EB415A}" name="Подтип продукции" dataDxfId="46"/>
    <tableColumn id="14" xr3:uid="{BFA52994-2DBE-4DBD-BB3C-83BD66A1E8F3}" name="Тип источника света" dataDxfId="45"/>
    <tableColumn id="15" xr3:uid="{62445032-9204-4962-AB6B-E2BCE52D54E3}" name="Тип протокола управления" dataDxfId="44"/>
    <tableColumn id="16" xr3:uid="{28959962-CC37-4349-922A-FDE846BF0A5D}" name="Мощность, Вт" dataDxfId="43"/>
    <tableColumn id="17" xr3:uid="{46F75D0A-E542-4CCE-987F-D814E4636559}" name="Световой поток, Лм" dataDxfId="42"/>
    <tableColumn id="18" xr3:uid="{F8078DBE-40C1-4E38-86B2-EB072531D475}" name="Цветовая температура, K" dataDxfId="41"/>
    <tableColumn id="19" xr3:uid="{0A9C11E8-F487-45E2-81C3-B8D355898978}" name="Цоколь" dataDxfId="40"/>
    <tableColumn id="20" xr3:uid="{A84C6984-4F6B-415A-86E7-2BFAB0571B4C}" name="Тип колбы" dataDxfId="39"/>
    <tableColumn id="21" xr3:uid="{51984794-D32C-434C-B20A-C00BB1F09CB6}" name="Филамент" dataDxfId="38"/>
    <tableColumn id="22" xr3:uid="{1AEB5CC1-BC2D-4168-A420-3D6B690468E4}" name="Индекс IP" dataDxfId="37"/>
    <tableColumn id="23" xr3:uid="{0C1122DB-E31E-4944-A801-20D2BE1A4FC4}" name="Цвет источника света" dataDxfId="36"/>
    <tableColumn id="24" xr3:uid="{5BF384A1-00F5-4031-BFB9-98E664E5B8ED}" name="Изменение цветовой температуры" dataDxfId="35"/>
    <tableColumn id="25" xr3:uid="{02F4FB46-D87F-47EC-90C0-4A2473BE94FC}" name="Диммирование" dataDxfId="34"/>
    <tableColumn id="26" xr3:uid="{4970E813-72E4-4435-9163-79C1DABEA9DF}" name="Наличие пульта управления" dataDxfId="33"/>
    <tableColumn id="27" xr3:uid="{C4CE813F-8348-472E-8062-8E92430C72E4}" name="Управление диммером" dataDxfId="32"/>
    <tableColumn id="28" xr3:uid="{98E866DE-5DC0-455A-B883-2CBA37461ACE}" name="Управление 3-step" dataDxfId="31"/>
    <tableColumn id="29" xr3:uid="{6A134931-5EC3-4073-AFEF-618588C3C3CF}" name="Управление по протоколу DALI" dataDxfId="30"/>
    <tableColumn id="30" xr3:uid="{EB9E40EB-2344-4BE9-A816-A5AE51A732C1}" name="Управление по протоколу 0-10B" dataDxfId="29"/>
    <tableColumn id="31" xr3:uid="{0DF4DB0D-2E24-435C-B120-BF24A057D805}" name="Управление по протоколу Bluetooth" dataDxfId="28"/>
    <tableColumn id="32" xr3:uid="{601FD5DD-8B16-43C5-BA35-B4C5FF87E9D2}" name="Управление по протоколу IR" dataDxfId="27"/>
    <tableColumn id="33" xr3:uid="{0DFB675E-7784-42E1-88DA-ED0F9544907E}" name="Управление по протоколу IP" dataDxfId="26"/>
    <tableColumn id="34" xr3:uid="{7F53BA09-4622-440A-BF3E-8588CF65F268}" name="Управление по протоколу DMX" dataDxfId="25"/>
    <tableColumn id="35" xr3:uid="{18FA40DB-6117-4A33-B4BE-A9D1D99E0C85}" name="Управление по протоколу RDM" dataDxfId="24"/>
    <tableColumn id="36" xr3:uid="{88B73479-22AE-4981-AF18-B888F7FAEB4A}" name="Управление по протоколу Timing" dataDxfId="23"/>
    <tableColumn id="37" xr3:uid="{FA51203F-66C6-4E3B-B947-EC56EB7F767B}" name="Управление по протоколу Zigbee" dataDxfId="22"/>
    <tableColumn id="38" xr3:uid="{1BF06EAD-A561-4CCD-A637-A4C6B9A9BCF7}" name="Управление по другим протоколам" dataDxfId="21"/>
    <tableColumn id="39" xr3:uid="{F30E6999-3CE3-4BC2-A28E-E6562ED70FB4}" name="Amazon Alexa" dataDxfId="20"/>
    <tableColumn id="40" xr3:uid="{48F7D936-1B94-45DB-8030-5B11EE6CB142}" name="Apple HomeKit" dataDxfId="19"/>
    <tableColumn id="41" xr3:uid="{B0835A22-059C-4ECC-905A-1521356AB6DD}" name="Aqara Home" dataDxfId="18"/>
    <tableColumn id="42" xr3:uid="{3A22F448-A650-4B9B-91EC-5DA266C1BF11}" name="Digma SmartLife" dataDxfId="17"/>
    <tableColumn id="43" xr3:uid="{47AE51BF-10E0-47D1-A1D5-C869D742B70E}" name="Eglo connect" dataDxfId="16"/>
    <tableColumn id="44" xr3:uid="{0DEC6213-4C2F-4EDD-A061-38FF5C64937E}" name="Fibaro" dataDxfId="15"/>
    <tableColumn id="45" xr3:uid="{A7B7EC9D-288B-4AA9-AF75-7181B0DF76EE}" name="Google Home" dataDxfId="14"/>
    <tableColumn id="61" xr3:uid="{01A2E608-99B9-49EC-85FC-94A9900E79EB}" name="Ikea Home Smart" dataDxfId="13"/>
    <tableColumn id="46" xr3:uid="{87C61983-535A-4569-B1F4-6EE4422FA749}" name="Navigator Smarthome" dataDxfId="12"/>
    <tableColumn id="47" xr3:uid="{39A3B68B-32CB-4BCE-95D9-03CD86B7D003}" name="Redmond" dataDxfId="11"/>
    <tableColumn id="48" xr3:uid="{A8F73FB2-3E3A-4255-9F9F-13F8C4E1E6B8}" name="Rubetek" dataDxfId="10"/>
    <tableColumn id="49" xr3:uid="{27030F9D-BE31-4C93-91BE-5DB49707856F}" name="Samsung SmartThings" dataDxfId="9"/>
    <tableColumn id="50" xr3:uid="{0E0CC8AB-3B9F-4BFF-A282-FE86E9EA46D0}" name="Tuya Smart" dataDxfId="8"/>
    <tableColumn id="51" xr3:uid="{CC916F43-9F7F-425F-95A8-630CFA0DFB8F}" name="Vera" dataDxfId="7"/>
    <tableColumn id="52" xr3:uid="{71990E3F-B39E-4608-AC17-53B3D07C5798}" name="Xiaomi Mi Home" dataDxfId="6"/>
    <tableColumn id="53" xr3:uid="{9CA509B4-D8EA-46B8-9C09-5AE0E1CE5A18}" name="Zipato" dataDxfId="5"/>
    <tableColumn id="54" xr3:uid="{E9CD28B4-70A0-43EE-814C-83C5032875B5}" name="Умный дом Mail.ru" dataDxfId="4"/>
    <tableColumn id="55" xr3:uid="{1B359D3D-C2D7-4ED4-9176-DA9763C9C408}" name="Умный дом Яндекса" dataDxfId="3"/>
    <tableColumn id="56" xr3:uid="{1F5AA5EB-9C5F-4E3D-876A-70F0CF38625E}" name="Умный дом Ростелекома" dataDxfId="2"/>
    <tableColumn id="57" xr3:uid="{337CBFF1-FB51-439C-8782-91D2A4C4C469}" name="Количество" dataDxfId="1"/>
    <tableColumn id="58" xr3:uid="{EDD2F8FB-5DD5-40E7-B6B4-16A8F8C5EF3A}" name="Стоимость, руб.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CB55FD8-6161-4E13-A698-DB668B84DDDC}" name="Таблица217191115" displayName="Таблица217191115" ref="B6:D12" headerRowDxfId="139" headerRowBorderDxfId="138" tableBorderDxfId="137">
  <autoFilter ref="B6:D12" xr:uid="{448E9B50-1DF9-41A7-8BFD-520EE171470D}"/>
  <sortState xmlns:xlrd2="http://schemas.microsoft.com/office/spreadsheetml/2017/richdata2" ref="B7:D10">
    <sortCondition descending="1" ref="D6:D10"/>
  </sortState>
  <tableColumns count="3">
    <tableColumn id="1" xr3:uid="{ED3C9AE1-29D8-4A30-A57D-85E57281EDE2}" name="Протоколы" totalsRowLabel="Итого"/>
    <tableColumn id="2" xr3:uid="{343E65D2-8B0C-49AA-849E-0871D6B5987E}" name="Количество" totalsRowFunction="custom" dataDxfId="136" totalsRowDxfId="135" dataCellStyle="Финансовый" totalsRowCellStyle="Финансовый">
      <totalsRowFormula>SUM(Таблица217191115[Количество])</totalsRowFormula>
    </tableColumn>
    <tableColumn id="3" xr3:uid="{A8CE410B-43FC-4740-9259-0AC3E83E79D5}" name="Доля в светильниках с ЦПУ" dataDxfId="134" dataCellStyle="Процентный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432929F-80F0-41CA-922E-E926DEBFBE3A}" name="Таблица2171911416" displayName="Таблица2171911416" ref="B62:D65" headerRowBorderDxfId="133" tableBorderDxfId="132">
  <autoFilter ref="B62:D65" xr:uid="{C34867C0-4276-4BFC-B3DD-3C2160B6ACC1}"/>
  <tableColumns count="3">
    <tableColumn id="1" xr3:uid="{63FE5290-A61D-4A79-ACAC-AC4A64599C27}" name="Протоколы" totalsRowLabel="Итого"/>
    <tableColumn id="2" xr3:uid="{37520688-3CBB-4E14-A504-36384F80B62B}" name="Количество" totalsRowFunction="custom" dataDxfId="131" totalsRowDxfId="130" dataCellStyle="Финансовый">
      <totalsRowFormula>SUM(Таблица2171911416[Количество])</totalsRowFormula>
    </tableColumn>
    <tableColumn id="3" xr3:uid="{D54040D4-3FAD-4FED-9481-37D29838A4F6}" name="Доля" dataDxfId="129" dataCellStyle="Процентный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4F61B38-EC05-406E-BF14-93E54E15E197}" name="Таблица2171911517" displayName="Таблица2171911517" ref="B19:D23" headerRowBorderDxfId="128" tableBorderDxfId="127">
  <autoFilter ref="B19:D23" xr:uid="{57EBADF9-D162-4782-A201-5E2F652BABB8}"/>
  <tableColumns count="3">
    <tableColumn id="1" xr3:uid="{1BE8A74E-5D67-419B-BF7B-97AD35DC73BD}" name="Цвет свечения" totalsRowLabel="Итого"/>
    <tableColumn id="2" xr3:uid="{D0CBA4A4-0F95-4061-91AC-29696E0C4B7F}" name="Количество" totalsRowFunction="custom" dataDxfId="126" totalsRowDxfId="125" dataCellStyle="Финансовый">
      <totalsRowFormula>SUM(Таблица2171911517[Количество])</totalsRowFormula>
    </tableColumn>
    <tableColumn id="3" xr3:uid="{BC0222D6-3059-4B60-9CCC-83758627056D}" name="Доля в светильниках с ЦПУ" dataDxfId="124" dataCellStyle="Процентный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D717B0C-AE09-485B-BB58-4FE26C0F3951}" name="Таблица2171911718" displayName="Таблица2171911718" ref="B33:D36" headerRowBorderDxfId="123" tableBorderDxfId="122">
  <autoFilter ref="B33:D36" xr:uid="{12AE5255-F4BB-4448-8573-F8F329BF35E1}"/>
  <tableColumns count="3">
    <tableColumn id="1" xr3:uid="{B1D63BF2-FD60-4AD4-9331-B16C5F3DCD92}" name="Пульт ДУ" totalsRowLabel="Итого"/>
    <tableColumn id="2" xr3:uid="{B0D1BCEC-821A-4046-9A34-E17A9F0924DA}" name="Количество" totalsRowFunction="custom" dataDxfId="121" dataCellStyle="Финансовый">
      <totalsRowFormula>SUM(Таблица2171911718[Количество])</totalsRowFormula>
    </tableColumn>
    <tableColumn id="3" xr3:uid="{D03C095A-807D-48F1-9473-6B0D610A2DA5}" name="Доля в лампах с ЦПУ" dataDxfId="120" dataCellStyle="Процентный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DE150BD-E259-4D6C-A4F2-F836A0B32AD8}" name="Таблица1115819" displayName="Таблица1115819" ref="B47:E58" totalsRowCount="1" headerRowDxfId="119" dataDxfId="118" tableBorderDxfId="117">
  <autoFilter ref="B47:E57" xr:uid="{B300DD1D-9BA4-4224-A6C8-3D952FA4CB99}"/>
  <sortState xmlns:xlrd2="http://schemas.microsoft.com/office/spreadsheetml/2017/richdata2" ref="B48:H87">
    <sortCondition descending="1" ref="G89:G140"/>
  </sortState>
  <tableColumns count="4">
    <tableColumn id="2" xr3:uid="{40D9FE6C-E3B6-4292-8B76-C0616C6F6128}" name="Бренд" totalsRowLabel="Итог" dataDxfId="116" totalsRowDxfId="115"/>
    <tableColumn id="3" xr3:uid="{EA716CA0-47F6-435C-ADB0-B22933E4EAE3}" name="Артикул" dataDxfId="114" totalsRowDxfId="113"/>
    <tableColumn id="4" xr3:uid="{1A136B9D-8DB4-4FE1-B851-1D3FF05577FD}" name="Количество" totalsRowLabel=" Х ХХХ " dataDxfId="112" totalsRowDxfId="111" dataCellStyle="Финансовый"/>
    <tableColumn id="5" xr3:uid="{B9A21391-FE41-451E-B52A-D70DF1627307}" name="Доля в светильниках с ЦПУ" totalsRowFunction="sum" dataDxfId="110" totalsRowDxfId="109" dataCellStyle="Процентный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AE89284-4F6C-4878-9C57-034A31146BD8}" name="Таблица217191151020" displayName="Таблица217191151020" ref="B76:D79" headerRowBorderDxfId="108" tableBorderDxfId="107">
  <autoFilter ref="B76:D79" xr:uid="{0903C36F-9E09-42FF-A2C9-261CF167F736}"/>
  <tableColumns count="3">
    <tableColumn id="1" xr3:uid="{63995156-6B60-4631-A761-AE7F53B2A499}" name="Цвет свечения" totalsRowLabel="Итого"/>
    <tableColumn id="2" xr3:uid="{0DC7F80D-54A4-4AE5-BE06-F4B610EE3175}" name="Количество" totalsRowFunction="custom" dataDxfId="106" dataCellStyle="Финансовый">
      <totalsRowFormula>SUM(Таблица217191151020[Количество])</totalsRowFormula>
    </tableColumn>
    <tableColumn id="3" xr3:uid="{49AF2FC1-AE56-4221-B224-CFCD014AC622}" name="Доля в светильниках с АПУ" dataDxfId="105" dataCellStyle="Процентный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2940C6-670F-4517-B516-7E2463B2DDA8}" name="Таблица3" displayName="Таблица3" ref="C5:G37" totalsRowShown="0">
  <autoFilter ref="C5:G37" xr:uid="{BACED826-36EB-4A3A-B767-74842A514E62}"/>
  <tableColumns count="5">
    <tableColumn id="1" xr3:uid="{35174CEB-B7B5-4BBE-852D-9C2899211619}" name="Модель"/>
    <tableColumn id="2" xr3:uid="{8A2DCA06-62AF-46B6-BD80-54D69921E5AB}" name="Бренд"/>
    <tableColumn id="3" xr3:uid="{90099376-8CC5-4518-BD53-A9987A5243AC}" name="Тип протокола управления"/>
    <tableColumn id="4" xr3:uid="{3441D3F6-C26E-49A3-AFA2-385314560458}" name=" Количество"/>
    <tableColumn id="5" xr3:uid="{D189E430-E868-40C4-87C5-9BCEC7E4A073}" name="Доля по кол-ву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88174B-94BE-4C98-A646-6014DD50ABFF}" name="Таблица1115" displayName="Таблица1115" ref="B92:E103" totalsRowCount="1" headerRowDxfId="104" dataDxfId="103" tableBorderDxfId="102">
  <autoFilter ref="B92:E102" xr:uid="{00000000-0009-0000-0100-00000B000000}"/>
  <sortState xmlns:xlrd2="http://schemas.microsoft.com/office/spreadsheetml/2017/richdata2" ref="B93:H132">
    <sortCondition descending="1" ref="G95:G136"/>
  </sortState>
  <tableColumns count="4">
    <tableColumn id="2" xr3:uid="{73364549-D123-4D30-8390-719AFEA9A498}" name="Бренд" totalsRowLabel="Итог" dataDxfId="101" totalsRowDxfId="100"/>
    <tableColumn id="3" xr3:uid="{B3850589-4C19-4D5A-9762-B2D6564B57A6}" name="Артикул" dataDxfId="99" totalsRowDxfId="98"/>
    <tableColumn id="4" xr3:uid="{2B07B449-F9B1-4C28-A602-FD86511F7E8F}" name="Количество" totalsRowLabel=" ХХХ ХХХ " dataDxfId="97" totalsRowDxfId="96"/>
    <tableColumn id="5" xr3:uid="{18A376C5-CE87-499D-B2DD-EEFC0B6AA353}" name="Доля в прочих управляемых лампах" totalsRowFunction="sum" dataDxfId="95" totalsRowDxfId="9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lbconsulting.ru" TargetMode="External"/><Relationship Id="rId1" Type="http://schemas.openxmlformats.org/officeDocument/2006/relationships/hyperlink" Target="http://www.lbconsulting.ru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Relationship Id="rId9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9"/>
  </sheetPr>
  <dimension ref="A1:W39"/>
  <sheetViews>
    <sheetView tabSelected="1" workbookViewId="0"/>
  </sheetViews>
  <sheetFormatPr defaultColWidth="0" defaultRowHeight="14.4" zeroHeight="1" x14ac:dyDescent="0.3"/>
  <cols>
    <col min="1" max="1" width="5.6640625" style="3" customWidth="1"/>
    <col min="2" max="2" width="4" style="3" customWidth="1"/>
    <col min="3" max="8" width="14.44140625" style="3" customWidth="1"/>
    <col min="9" max="9" width="19.44140625" style="3" customWidth="1"/>
    <col min="10" max="10" width="9.44140625" style="3" customWidth="1"/>
    <col min="11" max="11" width="15.33203125" style="3" customWidth="1"/>
    <col min="12" max="13" width="17.44140625" style="3" customWidth="1"/>
    <col min="14" max="14" width="3.44140625" style="3" customWidth="1"/>
    <col min="15" max="17" width="18.6640625" style="3" customWidth="1"/>
    <col min="18" max="19" width="11.44140625" style="3" customWidth="1"/>
    <col min="20" max="23" width="0" style="3" hidden="1" customWidth="1"/>
    <col min="24" max="16384" width="11.44140625" style="3" hidden="1"/>
  </cols>
  <sheetData>
    <row r="1" spans="2:22" s="16" customFormat="1" ht="54" customHeight="1" thickBot="1" x14ac:dyDescent="0.35">
      <c r="B1" s="17"/>
      <c r="C1" s="17"/>
      <c r="D1" s="107" t="s">
        <v>329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2:22" s="16" customFormat="1" x14ac:dyDescent="0.3"/>
    <row r="3" spans="2:22" s="16" customFormat="1" ht="21" x14ac:dyDescent="0.4">
      <c r="B3" s="22" t="s">
        <v>26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2:22" s="16" customFormat="1" ht="45" customHeight="1" x14ac:dyDescent="0.35">
      <c r="B4" s="99">
        <v>1</v>
      </c>
      <c r="C4" s="111" t="s">
        <v>251</v>
      </c>
      <c r="D4" s="111"/>
      <c r="E4" s="111"/>
      <c r="F4" s="111"/>
      <c r="G4" s="111"/>
      <c r="H4" s="111"/>
      <c r="I4" s="111"/>
      <c r="J4" s="25"/>
      <c r="K4" s="26"/>
      <c r="L4" s="26"/>
      <c r="M4" s="26"/>
      <c r="N4" s="26"/>
      <c r="O4" s="26"/>
      <c r="P4" s="26"/>
      <c r="Q4" s="26"/>
      <c r="R4" s="26"/>
      <c r="S4" s="26"/>
      <c r="T4" s="27"/>
      <c r="U4" s="27"/>
      <c r="V4" s="27"/>
    </row>
    <row r="5" spans="2:22" s="16" customFormat="1" ht="15" customHeight="1" x14ac:dyDescent="0.35">
      <c r="B5" s="24"/>
      <c r="C5" s="28" t="s">
        <v>295</v>
      </c>
      <c r="D5" s="28" t="s">
        <v>296</v>
      </c>
      <c r="E5" s="28" t="s">
        <v>297</v>
      </c>
      <c r="F5" s="28" t="s">
        <v>298</v>
      </c>
      <c r="G5" s="28" t="s">
        <v>299</v>
      </c>
      <c r="H5" s="28" t="s">
        <v>204</v>
      </c>
      <c r="I5" s="28" t="s">
        <v>204</v>
      </c>
      <c r="J5" s="28"/>
      <c r="K5" s="28" t="s">
        <v>204</v>
      </c>
      <c r="L5" s="28" t="s">
        <v>204</v>
      </c>
      <c r="M5" s="28" t="s">
        <v>204</v>
      </c>
      <c r="N5" s="28" t="s">
        <v>204</v>
      </c>
      <c r="O5" s="28" t="s">
        <v>204</v>
      </c>
      <c r="P5" s="28" t="s">
        <v>204</v>
      </c>
      <c r="R5" s="26"/>
      <c r="S5" s="26"/>
      <c r="T5" s="27"/>
      <c r="U5" s="27"/>
      <c r="V5" s="27"/>
    </row>
    <row r="6" spans="2:22" s="16" customFormat="1" ht="15" customHeight="1" x14ac:dyDescent="0.35">
      <c r="B6" s="24"/>
      <c r="C6" s="28" t="s">
        <v>300</v>
      </c>
      <c r="D6" s="28" t="s">
        <v>301</v>
      </c>
      <c r="E6" s="28" t="s">
        <v>302</v>
      </c>
      <c r="F6" s="28" t="s">
        <v>303</v>
      </c>
      <c r="G6" s="28" t="s">
        <v>304</v>
      </c>
      <c r="H6" s="28" t="s">
        <v>204</v>
      </c>
      <c r="I6" s="28" t="s">
        <v>204</v>
      </c>
      <c r="J6" s="28"/>
      <c r="K6" s="28" t="s">
        <v>204</v>
      </c>
      <c r="L6" s="28" t="s">
        <v>204</v>
      </c>
      <c r="M6" s="28" t="s">
        <v>204</v>
      </c>
      <c r="N6" s="28" t="s">
        <v>204</v>
      </c>
      <c r="O6" s="28" t="s">
        <v>204</v>
      </c>
      <c r="P6" s="28" t="s">
        <v>204</v>
      </c>
      <c r="R6" s="26"/>
      <c r="S6" s="26"/>
      <c r="T6" s="27"/>
      <c r="U6" s="27"/>
      <c r="V6" s="27"/>
    </row>
    <row r="7" spans="2:22" s="16" customFormat="1" ht="15" customHeight="1" x14ac:dyDescent="0.35">
      <c r="B7" s="24"/>
      <c r="C7" s="28" t="s">
        <v>305</v>
      </c>
      <c r="D7" s="28" t="s">
        <v>306</v>
      </c>
      <c r="E7" s="28" t="s">
        <v>307</v>
      </c>
      <c r="F7" s="28" t="s">
        <v>308</v>
      </c>
      <c r="G7" s="28" t="s">
        <v>309</v>
      </c>
      <c r="H7" s="28" t="s">
        <v>204</v>
      </c>
      <c r="I7" s="28" t="s">
        <v>204</v>
      </c>
      <c r="J7" s="28"/>
      <c r="K7" s="28" t="s">
        <v>204</v>
      </c>
      <c r="L7" s="28" t="s">
        <v>204</v>
      </c>
      <c r="M7" s="28" t="s">
        <v>204</v>
      </c>
      <c r="N7" s="28" t="s">
        <v>204</v>
      </c>
      <c r="O7" s="28" t="s">
        <v>204</v>
      </c>
      <c r="P7" s="28" t="s">
        <v>204</v>
      </c>
      <c r="R7" s="26"/>
      <c r="S7" s="26"/>
      <c r="T7" s="27"/>
      <c r="U7" s="27"/>
      <c r="V7" s="27"/>
    </row>
    <row r="8" spans="2:22" s="16" customFormat="1" ht="15" customHeight="1" x14ac:dyDescent="0.35">
      <c r="B8" s="24"/>
      <c r="C8" s="28" t="s">
        <v>310</v>
      </c>
      <c r="D8" s="28" t="s">
        <v>311</v>
      </c>
      <c r="E8" s="28" t="s">
        <v>312</v>
      </c>
      <c r="F8" s="28" t="s">
        <v>313</v>
      </c>
      <c r="G8" s="28" t="s">
        <v>314</v>
      </c>
      <c r="H8" s="28" t="s">
        <v>204</v>
      </c>
      <c r="I8" s="28" t="s">
        <v>204</v>
      </c>
      <c r="J8" s="28"/>
      <c r="K8" s="28" t="s">
        <v>204</v>
      </c>
      <c r="L8" s="28" t="s">
        <v>204</v>
      </c>
      <c r="M8" s="28" t="s">
        <v>204</v>
      </c>
      <c r="N8" s="28" t="s">
        <v>204</v>
      </c>
      <c r="O8" s="28" t="s">
        <v>204</v>
      </c>
      <c r="P8" s="28" t="s">
        <v>204</v>
      </c>
      <c r="R8" s="26"/>
      <c r="S8" s="26"/>
      <c r="T8" s="27"/>
      <c r="U8" s="27"/>
      <c r="V8" s="27"/>
    </row>
    <row r="9" spans="2:22" s="16" customFormat="1" ht="15" customHeight="1" x14ac:dyDescent="0.35">
      <c r="B9" s="24"/>
      <c r="C9" s="6"/>
      <c r="E9" s="6"/>
      <c r="G9" s="6"/>
      <c r="I9" s="6"/>
      <c r="J9" s="6"/>
      <c r="L9" s="6"/>
      <c r="M9" s="6"/>
      <c r="N9" s="6"/>
      <c r="O9" s="6"/>
      <c r="P9" s="29"/>
      <c r="Q9" s="29"/>
      <c r="R9" s="26"/>
      <c r="S9" s="26"/>
      <c r="T9" s="27"/>
      <c r="U9" s="27"/>
      <c r="V9" s="27"/>
    </row>
    <row r="10" spans="2:22" s="16" customFormat="1" ht="15" customHeight="1" x14ac:dyDescent="0.3">
      <c r="B10" s="30">
        <v>2</v>
      </c>
      <c r="C10" s="112" t="s">
        <v>284</v>
      </c>
      <c r="D10" s="113"/>
      <c r="E10" s="113"/>
      <c r="F10" s="113"/>
      <c r="G10" s="113"/>
      <c r="H10" s="113"/>
      <c r="I10" s="113"/>
      <c r="J10" s="83"/>
      <c r="K10" s="109" t="s">
        <v>286</v>
      </c>
      <c r="L10" s="109"/>
      <c r="M10" s="109"/>
      <c r="N10" s="31"/>
      <c r="O10" s="109" t="s">
        <v>285</v>
      </c>
      <c r="P10" s="109"/>
      <c r="Q10" s="109"/>
      <c r="R10" s="23"/>
      <c r="S10" s="23"/>
    </row>
    <row r="11" spans="2:22" s="16" customFormat="1" ht="15" customHeight="1" x14ac:dyDescent="0.3">
      <c r="C11" s="23"/>
      <c r="D11" s="23"/>
      <c r="E11" s="23"/>
      <c r="F11" s="23"/>
      <c r="G11" s="23"/>
      <c r="H11" s="23"/>
      <c r="I11" s="23"/>
      <c r="J11" s="23"/>
      <c r="K11" s="109"/>
      <c r="L11" s="109"/>
      <c r="M11" s="109"/>
      <c r="N11" s="23"/>
      <c r="O11" s="109"/>
      <c r="P11" s="109"/>
      <c r="Q11" s="109"/>
      <c r="R11" s="23"/>
      <c r="S11" s="23"/>
    </row>
    <row r="12" spans="2:22" s="16" customFormat="1" ht="21.45" customHeight="1" x14ac:dyDescent="0.4">
      <c r="B12" s="22" t="s">
        <v>35</v>
      </c>
      <c r="C12" s="23"/>
      <c r="D12" s="23"/>
      <c r="E12" s="23"/>
      <c r="F12" s="23"/>
      <c r="G12" s="23"/>
      <c r="H12" s="23"/>
      <c r="I12" s="23"/>
      <c r="J12" s="23"/>
      <c r="K12" s="110"/>
      <c r="L12" s="110"/>
      <c r="M12" s="110"/>
      <c r="O12" s="110"/>
      <c r="P12" s="110"/>
      <c r="Q12" s="110"/>
      <c r="R12" s="23"/>
      <c r="S12" s="23"/>
    </row>
    <row r="13" spans="2:22" s="16" customFormat="1" ht="29.55" customHeight="1" x14ac:dyDescent="0.3">
      <c r="B13" s="32"/>
      <c r="C13" s="84" t="s">
        <v>90</v>
      </c>
      <c r="D13" s="23"/>
      <c r="E13" s="23"/>
      <c r="F13" s="84" t="s">
        <v>130</v>
      </c>
      <c r="G13" s="23"/>
      <c r="H13" s="23"/>
      <c r="I13" s="23"/>
      <c r="J13" s="23"/>
      <c r="K13" s="33"/>
      <c r="L13" s="34" t="s">
        <v>33</v>
      </c>
      <c r="M13" s="34" t="s">
        <v>37</v>
      </c>
      <c r="O13" s="33"/>
      <c r="P13" s="34" t="s">
        <v>33</v>
      </c>
      <c r="Q13" s="34" t="s">
        <v>37</v>
      </c>
      <c r="R13" s="23"/>
      <c r="S13" s="23"/>
    </row>
    <row r="14" spans="2:22" s="16" customFormat="1" ht="15" customHeight="1" x14ac:dyDescent="0.3">
      <c r="B14" s="35">
        <v>1</v>
      </c>
      <c r="C14" s="16" t="s">
        <v>53</v>
      </c>
      <c r="E14" s="16">
        <v>1</v>
      </c>
      <c r="F14" s="16" t="s">
        <v>14</v>
      </c>
      <c r="I14" s="23"/>
      <c r="J14" s="23"/>
      <c r="K14" s="36" t="s">
        <v>95</v>
      </c>
      <c r="L14" s="37">
        <v>0.30296810939533059</v>
      </c>
      <c r="M14" s="38">
        <v>1</v>
      </c>
      <c r="O14" s="36" t="s">
        <v>13</v>
      </c>
      <c r="P14" s="37">
        <v>0.24344007105715759</v>
      </c>
      <c r="Q14" s="38">
        <v>1</v>
      </c>
      <c r="R14" s="23"/>
      <c r="S14" s="23"/>
    </row>
    <row r="15" spans="2:22" s="16" customFormat="1" ht="15" customHeight="1" x14ac:dyDescent="0.3">
      <c r="B15" s="35">
        <v>2</v>
      </c>
      <c r="C15" s="16" t="s">
        <v>66</v>
      </c>
      <c r="E15" s="16">
        <v>2</v>
      </c>
      <c r="F15" s="16" t="s">
        <v>66</v>
      </c>
      <c r="I15" s="23"/>
      <c r="J15" s="23"/>
      <c r="K15" s="36" t="s">
        <v>13</v>
      </c>
      <c r="L15" s="37">
        <v>0.17882306729187636</v>
      </c>
      <c r="M15" s="38">
        <v>1</v>
      </c>
      <c r="O15" s="36" t="s">
        <v>95</v>
      </c>
      <c r="P15" s="37">
        <v>0.23437918915320513</v>
      </c>
      <c r="Q15" s="38">
        <v>1</v>
      </c>
      <c r="R15" s="23"/>
      <c r="S15" s="23"/>
    </row>
    <row r="16" spans="2:22" s="16" customFormat="1" ht="15" customHeight="1" x14ac:dyDescent="0.3">
      <c r="B16" s="35">
        <v>3</v>
      </c>
      <c r="C16" s="16" t="s">
        <v>63</v>
      </c>
      <c r="E16" s="16">
        <v>3</v>
      </c>
      <c r="F16" s="16" t="s">
        <v>172</v>
      </c>
      <c r="I16" s="23"/>
      <c r="J16" s="23"/>
      <c r="K16" s="36" t="s">
        <v>16</v>
      </c>
      <c r="L16" s="37">
        <v>0.14938256450543785</v>
      </c>
      <c r="M16" s="38">
        <v>1</v>
      </c>
      <c r="O16" s="36" t="s">
        <v>9</v>
      </c>
      <c r="P16" s="37">
        <v>0.12061934264833819</v>
      </c>
      <c r="Q16" s="38">
        <v>1</v>
      </c>
      <c r="R16" s="23"/>
      <c r="S16" s="23"/>
    </row>
    <row r="17" spans="2:19" s="16" customFormat="1" ht="15" customHeight="1" x14ac:dyDescent="0.3">
      <c r="B17" s="35">
        <v>4</v>
      </c>
      <c r="C17" s="16" t="s">
        <v>9</v>
      </c>
      <c r="E17" s="16">
        <v>4</v>
      </c>
      <c r="F17" s="16" t="s">
        <v>12</v>
      </c>
      <c r="I17" s="23"/>
      <c r="J17" s="23"/>
      <c r="K17" s="36" t="s">
        <v>9</v>
      </c>
      <c r="L17" s="37">
        <v>0.12178823067291876</v>
      </c>
      <c r="M17" s="38">
        <v>1</v>
      </c>
      <c r="O17" s="36" t="s">
        <v>10</v>
      </c>
      <c r="P17" s="37">
        <v>6.0033814160728519E-2</v>
      </c>
      <c r="Q17" s="38">
        <v>1</v>
      </c>
      <c r="R17" s="23"/>
      <c r="S17" s="23"/>
    </row>
    <row r="18" spans="2:19" s="16" customFormat="1" ht="15" customHeight="1" x14ac:dyDescent="0.3">
      <c r="B18" s="35">
        <v>5</v>
      </c>
      <c r="C18" s="16" t="s">
        <v>45</v>
      </c>
      <c r="E18" s="16">
        <v>5</v>
      </c>
      <c r="F18" s="16" t="s">
        <v>44</v>
      </c>
      <c r="I18" s="23"/>
      <c r="J18" s="23"/>
      <c r="K18" s="36" t="s">
        <v>101</v>
      </c>
      <c r="L18" s="37">
        <v>0.10804016399479538</v>
      </c>
      <c r="M18" s="38">
        <v>0.99041083439374655</v>
      </c>
      <c r="O18" s="36" t="s">
        <v>17</v>
      </c>
      <c r="P18" s="37">
        <v>5.6263918247791776E-2</v>
      </c>
      <c r="Q18" s="38">
        <v>1</v>
      </c>
      <c r="R18" s="23"/>
      <c r="S18" s="23"/>
    </row>
    <row r="19" spans="2:19" s="16" customFormat="1" ht="15" customHeight="1" x14ac:dyDescent="0.3">
      <c r="B19" s="35">
        <v>6</v>
      </c>
      <c r="C19" s="16" t="s">
        <v>95</v>
      </c>
      <c r="E19" s="16">
        <v>6</v>
      </c>
      <c r="F19" s="16" t="s">
        <v>9</v>
      </c>
      <c r="I19" s="23"/>
      <c r="J19" s="23"/>
      <c r="K19" s="36" t="s">
        <v>17</v>
      </c>
      <c r="L19" s="37">
        <v>3.8524046841627184E-2</v>
      </c>
      <c r="M19" s="38">
        <v>1</v>
      </c>
      <c r="O19" s="36" t="s">
        <v>41</v>
      </c>
      <c r="P19" s="37">
        <v>5.4980840466102854E-2</v>
      </c>
      <c r="Q19" s="38">
        <v>1</v>
      </c>
      <c r="R19" s="23"/>
      <c r="S19" s="23"/>
    </row>
    <row r="20" spans="2:19" s="16" customFormat="1" ht="15" customHeight="1" x14ac:dyDescent="0.3">
      <c r="B20" s="35">
        <v>7</v>
      </c>
      <c r="C20" s="16" t="s">
        <v>19</v>
      </c>
      <c r="E20" s="16">
        <v>7</v>
      </c>
      <c r="F20" s="16" t="s">
        <v>175</v>
      </c>
      <c r="I20" s="23"/>
      <c r="J20" s="23"/>
      <c r="K20" s="36" t="s">
        <v>19</v>
      </c>
      <c r="L20" s="37">
        <v>3.5980654506174353E-2</v>
      </c>
      <c r="M20" s="38">
        <v>1</v>
      </c>
      <c r="O20" s="36" t="s">
        <v>15</v>
      </c>
      <c r="P20" s="37">
        <v>5.2651785274607829E-2</v>
      </c>
      <c r="Q20" s="38">
        <v>1</v>
      </c>
      <c r="R20" s="23"/>
      <c r="S20" s="23"/>
    </row>
    <row r="21" spans="2:19" s="16" customFormat="1" ht="15" customHeight="1" x14ac:dyDescent="0.3">
      <c r="B21" s="35">
        <v>8</v>
      </c>
      <c r="C21" s="16" t="s">
        <v>107</v>
      </c>
      <c r="E21" s="16">
        <v>8</v>
      </c>
      <c r="F21" s="16" t="s">
        <v>95</v>
      </c>
      <c r="I21" s="23"/>
      <c r="J21" s="23"/>
      <c r="K21" s="36" t="s">
        <v>45</v>
      </c>
      <c r="L21" s="37">
        <v>3.2897159551223826E-2</v>
      </c>
      <c r="M21" s="38">
        <v>1</v>
      </c>
      <c r="O21" s="36" t="s">
        <v>101</v>
      </c>
      <c r="P21" s="37">
        <v>4.5552452985732031E-2</v>
      </c>
      <c r="Q21" s="38">
        <v>0.99041083439374655</v>
      </c>
      <c r="R21" s="23"/>
      <c r="S21" s="23"/>
    </row>
    <row r="22" spans="2:19" s="16" customFormat="1" ht="15" customHeight="1" x14ac:dyDescent="0.3">
      <c r="B22" s="35">
        <v>9</v>
      </c>
      <c r="C22" s="16" t="s">
        <v>17</v>
      </c>
      <c r="E22" s="16">
        <v>9</v>
      </c>
      <c r="F22" s="16" t="s">
        <v>19</v>
      </c>
      <c r="I22" s="23"/>
      <c r="J22" s="23"/>
      <c r="K22" s="36" t="s">
        <v>10</v>
      </c>
      <c r="L22" s="37">
        <v>9.9771683892666881E-3</v>
      </c>
      <c r="M22" s="38">
        <v>1</v>
      </c>
      <c r="O22" s="36" t="s">
        <v>175</v>
      </c>
      <c r="P22" s="37">
        <v>3.1224295127952127E-2</v>
      </c>
      <c r="Q22" s="38">
        <v>1</v>
      </c>
      <c r="R22" s="23"/>
      <c r="S22" s="23"/>
    </row>
    <row r="23" spans="2:19" s="16" customFormat="1" ht="15" customHeight="1" x14ac:dyDescent="0.3">
      <c r="B23" s="35">
        <v>10</v>
      </c>
      <c r="C23" s="16" t="s">
        <v>140</v>
      </c>
      <c r="E23" s="16">
        <v>10</v>
      </c>
      <c r="F23" s="16" t="s">
        <v>17</v>
      </c>
      <c r="I23" s="23"/>
      <c r="J23" s="23"/>
      <c r="K23" s="36" t="s">
        <v>66</v>
      </c>
      <c r="L23" s="37">
        <v>8.9067831978985098E-3</v>
      </c>
      <c r="M23" s="38">
        <v>1</v>
      </c>
      <c r="O23" s="36" t="s">
        <v>14</v>
      </c>
      <c r="P23" s="37">
        <v>2.6901772963626978E-2</v>
      </c>
      <c r="Q23" s="38">
        <v>1</v>
      </c>
      <c r="R23" s="23"/>
      <c r="S23" s="23"/>
    </row>
    <row r="24" spans="2:19" s="16" customFormat="1" ht="15" customHeight="1" x14ac:dyDescent="0.3">
      <c r="B24" s="35">
        <v>11</v>
      </c>
      <c r="C24" s="16" t="s">
        <v>10</v>
      </c>
      <c r="E24" s="16">
        <v>11</v>
      </c>
      <c r="F24" s="16" t="s">
        <v>15</v>
      </c>
      <c r="H24" s="23"/>
      <c r="I24" s="23"/>
      <c r="J24" s="23"/>
      <c r="K24" s="36" t="s">
        <v>63</v>
      </c>
      <c r="L24" s="37">
        <v>4.6645226229347211E-3</v>
      </c>
      <c r="M24" s="38">
        <v>1</v>
      </c>
      <c r="O24" s="36" t="s">
        <v>19</v>
      </c>
      <c r="P24" s="37">
        <v>2.4074806991178043E-2</v>
      </c>
      <c r="Q24" s="38">
        <v>1</v>
      </c>
      <c r="R24" s="23"/>
      <c r="S24" s="23"/>
    </row>
    <row r="25" spans="2:19" s="16" customFormat="1" ht="15" customHeight="1" x14ac:dyDescent="0.3">
      <c r="B25" s="35">
        <v>12</v>
      </c>
      <c r="C25" s="16" t="s">
        <v>16</v>
      </c>
      <c r="E25" s="16">
        <v>12</v>
      </c>
      <c r="F25" s="16" t="s">
        <v>140</v>
      </c>
      <c r="K25" s="36" t="s">
        <v>178</v>
      </c>
      <c r="L25" s="37">
        <v>4.4239314560675621E-3</v>
      </c>
      <c r="M25" s="38">
        <v>1</v>
      </c>
      <c r="O25" s="36" t="s">
        <v>44</v>
      </c>
      <c r="P25" s="37">
        <v>1.459079211586548E-2</v>
      </c>
      <c r="Q25" s="38">
        <v>1</v>
      </c>
      <c r="R25" s="23"/>
      <c r="S25" s="23"/>
    </row>
    <row r="26" spans="2:19" s="16" customFormat="1" ht="15" customHeight="1" x14ac:dyDescent="0.3">
      <c r="B26" s="35">
        <v>13</v>
      </c>
      <c r="C26" s="16" t="s">
        <v>178</v>
      </c>
      <c r="E26" s="16">
        <v>13</v>
      </c>
      <c r="F26" s="16" t="s">
        <v>10</v>
      </c>
      <c r="K26" s="36" t="s">
        <v>53</v>
      </c>
      <c r="L26" s="37">
        <v>2.990204502491837E-3</v>
      </c>
      <c r="M26" s="38">
        <v>1</v>
      </c>
      <c r="O26" s="36" t="s">
        <v>66</v>
      </c>
      <c r="P26" s="37">
        <v>7.6893474450611078E-3</v>
      </c>
      <c r="Q26" s="38">
        <v>1</v>
      </c>
      <c r="R26" s="23"/>
      <c r="S26" s="23"/>
    </row>
    <row r="27" spans="2:19" s="16" customFormat="1" ht="15" customHeight="1" x14ac:dyDescent="0.3">
      <c r="B27" s="35">
        <v>14</v>
      </c>
      <c r="C27" s="16" t="s">
        <v>13</v>
      </c>
      <c r="E27" s="16">
        <v>14</v>
      </c>
      <c r="F27" s="16" t="s">
        <v>16</v>
      </c>
      <c r="K27" s="36" t="s">
        <v>140</v>
      </c>
      <c r="L27" s="37">
        <v>4.3208209559816364E-4</v>
      </c>
      <c r="M27" s="38">
        <v>1</v>
      </c>
      <c r="O27" s="36" t="s">
        <v>172</v>
      </c>
      <c r="P27" s="37">
        <v>6.4746640014153069E-3</v>
      </c>
      <c r="Q27" s="38">
        <v>1</v>
      </c>
      <c r="R27" s="23"/>
      <c r="S27" s="23"/>
    </row>
    <row r="28" spans="2:19" s="16" customFormat="1" x14ac:dyDescent="0.3">
      <c r="B28" s="35">
        <v>15</v>
      </c>
      <c r="C28" s="16" t="s">
        <v>101</v>
      </c>
      <c r="E28" s="16">
        <v>15</v>
      </c>
      <c r="F28" s="16" t="s">
        <v>62</v>
      </c>
      <c r="H28" s="23"/>
      <c r="I28" s="23"/>
      <c r="J28" s="23"/>
      <c r="K28" s="36" t="s">
        <v>107</v>
      </c>
      <c r="L28" s="37">
        <v>2.0131097635823534E-4</v>
      </c>
      <c r="M28" s="38">
        <v>1</v>
      </c>
      <c r="O28" s="36" t="s">
        <v>167</v>
      </c>
      <c r="P28" s="37">
        <v>6.4199485309808114E-3</v>
      </c>
      <c r="Q28" s="38">
        <v>1</v>
      </c>
      <c r="R28" s="23"/>
      <c r="S28" s="23"/>
    </row>
    <row r="29" spans="2:19" s="16" customFormat="1" x14ac:dyDescent="0.3">
      <c r="B29" s="35"/>
      <c r="E29" s="16">
        <v>16</v>
      </c>
      <c r="F29" s="16" t="s">
        <v>13</v>
      </c>
      <c r="H29" s="23"/>
      <c r="I29" s="23"/>
      <c r="J29" s="23"/>
      <c r="K29" s="39" t="s">
        <v>30</v>
      </c>
      <c r="L29" s="40">
        <v>1.0000000000000002</v>
      </c>
      <c r="M29" s="41">
        <v>0.99983689976601686</v>
      </c>
      <c r="O29" s="36" t="s">
        <v>12</v>
      </c>
      <c r="P29" s="37">
        <v>4.6508149869321216E-3</v>
      </c>
      <c r="Q29" s="38">
        <v>1</v>
      </c>
      <c r="R29" s="23"/>
      <c r="S29" s="23"/>
    </row>
    <row r="30" spans="2:19" s="16" customFormat="1" ht="15" customHeight="1" x14ac:dyDescent="0.3">
      <c r="B30" s="35"/>
      <c r="E30" s="16">
        <v>17</v>
      </c>
      <c r="F30" s="16" t="s">
        <v>41</v>
      </c>
      <c r="H30" s="23"/>
      <c r="I30" s="23"/>
      <c r="J30" s="23"/>
      <c r="K30" s="23"/>
      <c r="L30" s="23"/>
      <c r="M30" s="23"/>
      <c r="O30" s="36" t="s">
        <v>16</v>
      </c>
      <c r="P30" s="37">
        <v>2.2798112681039814E-3</v>
      </c>
      <c r="Q30" s="38">
        <v>1</v>
      </c>
      <c r="R30" s="23"/>
      <c r="S30" s="23"/>
    </row>
    <row r="31" spans="2:19" s="16" customFormat="1" x14ac:dyDescent="0.3">
      <c r="B31" s="35"/>
      <c r="E31" s="16">
        <v>18</v>
      </c>
      <c r="F31" s="16" t="s">
        <v>101</v>
      </c>
      <c r="H31" s="23"/>
      <c r="I31" s="23"/>
      <c r="J31" s="23"/>
      <c r="K31" s="23"/>
      <c r="L31" s="23"/>
      <c r="M31" s="23"/>
      <c r="O31" s="36" t="s">
        <v>62</v>
      </c>
      <c r="P31" s="37">
        <v>1.3678867608623887E-3</v>
      </c>
      <c r="Q31" s="38">
        <v>1</v>
      </c>
      <c r="R31" s="23"/>
      <c r="S31" s="23"/>
    </row>
    <row r="32" spans="2:19" s="16" customFormat="1" x14ac:dyDescent="0.3">
      <c r="B32" s="35"/>
      <c r="D32" s="85"/>
      <c r="E32" s="85"/>
      <c r="F32" s="85"/>
      <c r="G32" s="85"/>
      <c r="H32" s="85"/>
      <c r="I32" s="85"/>
      <c r="J32" s="85"/>
      <c r="K32" s="23"/>
      <c r="L32" s="23"/>
      <c r="M32" s="23"/>
      <c r="O32" s="36" t="s">
        <v>140</v>
      </c>
      <c r="P32" s="37">
        <v>4.1857334882389099E-4</v>
      </c>
      <c r="Q32" s="38">
        <v>1</v>
      </c>
      <c r="R32" s="23"/>
      <c r="S32" s="23"/>
    </row>
    <row r="33" spans="3:19" s="16" customFormat="1" ht="13.95" customHeight="1" x14ac:dyDescent="0.3">
      <c r="C33" s="114" t="s">
        <v>250</v>
      </c>
      <c r="D33" s="114"/>
      <c r="E33" s="114"/>
      <c r="F33" s="114"/>
      <c r="G33" s="114"/>
      <c r="H33" s="114"/>
      <c r="I33" s="114"/>
      <c r="J33" s="85"/>
      <c r="K33" s="23"/>
      <c r="O33" s="39" t="s">
        <v>30</v>
      </c>
      <c r="P33" s="40">
        <v>0.99401412753446594</v>
      </c>
      <c r="Q33" s="41">
        <v>0.99983689976601686</v>
      </c>
      <c r="R33" s="23"/>
      <c r="S33" s="23"/>
    </row>
    <row r="34" spans="3:19" s="16" customFormat="1" ht="28.95" customHeight="1" x14ac:dyDescent="0.3">
      <c r="C34" s="114"/>
      <c r="D34" s="114"/>
      <c r="E34" s="114"/>
      <c r="F34" s="114"/>
      <c r="G34" s="114"/>
      <c r="H34" s="114"/>
      <c r="I34" s="114"/>
      <c r="J34" s="85"/>
      <c r="K34" s="23"/>
      <c r="O34" s="106" t="s">
        <v>36</v>
      </c>
      <c r="P34" s="106"/>
      <c r="Q34" s="106"/>
      <c r="R34" s="23"/>
      <c r="S34" s="23"/>
    </row>
    <row r="35" spans="3:19" s="16" customFormat="1" x14ac:dyDescent="0.3">
      <c r="K35" s="23"/>
      <c r="R35" s="23"/>
      <c r="S35" s="23"/>
    </row>
    <row r="36" spans="3:19" s="16" customFormat="1" ht="15" thickBot="1" x14ac:dyDescent="0.35">
      <c r="C36" s="42" t="s">
        <v>27</v>
      </c>
      <c r="D36" s="43"/>
      <c r="E36" s="42" t="s">
        <v>28</v>
      </c>
      <c r="F36" s="43"/>
      <c r="G36" s="44"/>
      <c r="H36" s="44" t="s">
        <v>29</v>
      </c>
      <c r="I36" s="17"/>
      <c r="J36" s="17"/>
      <c r="K36" s="17"/>
      <c r="L36" s="17"/>
      <c r="M36" s="17"/>
      <c r="N36" s="17"/>
      <c r="O36" s="17"/>
      <c r="P36" s="17"/>
      <c r="Q36" s="17"/>
    </row>
    <row r="37" spans="3:19" s="16" customFormat="1" x14ac:dyDescent="0.3"/>
    <row r="38" spans="3:19" s="16" customFormat="1" x14ac:dyDescent="0.3"/>
    <row r="39" spans="3:19" s="16" customFormat="1" hidden="1" x14ac:dyDescent="0.3"/>
  </sheetData>
  <sheetProtection insertHyperlinks="0"/>
  <sortState xmlns:xlrd2="http://schemas.microsoft.com/office/spreadsheetml/2017/richdata2" ref="O14:Q34">
    <sortCondition descending="1" ref="P14:P34"/>
  </sortState>
  <mergeCells count="9">
    <mergeCell ref="O34:Q34"/>
    <mergeCell ref="D1:Q1"/>
    <mergeCell ref="O10:Q11"/>
    <mergeCell ref="O12:Q12"/>
    <mergeCell ref="C4:I4"/>
    <mergeCell ref="C10:I10"/>
    <mergeCell ref="K10:M11"/>
    <mergeCell ref="K12:M12"/>
    <mergeCell ref="C33:I34"/>
  </mergeCells>
  <hyperlinks>
    <hyperlink ref="C36" r:id="rId1" xr:uid="{00000000-0004-0000-0000-000000000000}"/>
    <hyperlink ref="E36" r:id="rId2" xr:uid="{00000000-0004-0000-0000-000001000000}"/>
  </hyperlinks>
  <pageMargins left="0.7" right="0.7" top="0.75" bottom="0.75" header="0.3" footer="0.3"/>
  <pageSetup paperSize="9" orientation="portrait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>
    <tabColor theme="4"/>
  </sheetPr>
  <dimension ref="A1:DV333"/>
  <sheetViews>
    <sheetView workbookViewId="0"/>
  </sheetViews>
  <sheetFormatPr defaultColWidth="0" defaultRowHeight="14.4" zeroHeight="1" x14ac:dyDescent="0.3"/>
  <cols>
    <col min="1" max="1" width="5.6640625" customWidth="1"/>
    <col min="2" max="2" width="13.44140625" customWidth="1"/>
    <col min="3" max="3" width="93.6640625" customWidth="1"/>
    <col min="4" max="4" width="19.33203125" customWidth="1"/>
    <col min="5" max="5" width="26" customWidth="1"/>
    <col min="6" max="6" width="12" bestFit="1" customWidth="1"/>
    <col min="7" max="7" width="13.33203125" customWidth="1"/>
    <col min="8" max="8" width="11.44140625" bestFit="1" customWidth="1"/>
    <col min="9" max="9" width="13.109375" customWidth="1"/>
    <col min="10" max="10" width="18.44140625" customWidth="1"/>
    <col min="11" max="11" width="16.44140625" hidden="1" customWidth="1"/>
    <col min="12" max="12" width="17.44140625" hidden="1" customWidth="1"/>
    <col min="13" max="14" width="11.77734375" hidden="1" customWidth="1"/>
    <col min="15" max="15" width="38.33203125" hidden="1" customWidth="1"/>
    <col min="16" max="16" width="40.6640625" hidden="1" customWidth="1"/>
    <col min="17" max="17" width="33.109375" hidden="1" customWidth="1"/>
    <col min="18" max="18" width="7.109375" hidden="1" customWidth="1"/>
    <col min="19" max="19" width="11.44140625" hidden="1" customWidth="1"/>
    <col min="20" max="20" width="27.44140625" hidden="1" customWidth="1"/>
    <col min="21" max="21" width="44" hidden="1" customWidth="1"/>
    <col min="22" max="22" width="20.44140625" hidden="1" customWidth="1"/>
    <col min="23" max="23" width="29.6640625" hidden="1" customWidth="1"/>
    <col min="24" max="24" width="7.44140625" hidden="1" customWidth="1"/>
    <col min="25" max="25" width="31.6640625" hidden="1" customWidth="1"/>
    <col min="26" max="26" width="32.6640625" hidden="1" customWidth="1"/>
    <col min="27" max="126" width="0" hidden="1" customWidth="1"/>
    <col min="127" max="16384" width="8.77734375" hidden="1"/>
  </cols>
  <sheetData>
    <row r="1" spans="2:126" s="16" customFormat="1" ht="54" customHeight="1" thickBot="1" x14ac:dyDescent="0.35">
      <c r="B1" s="17"/>
      <c r="C1" s="134" t="s">
        <v>335</v>
      </c>
      <c r="D1" s="134"/>
      <c r="E1" s="134"/>
      <c r="F1" s="134"/>
      <c r="G1" s="134"/>
      <c r="H1" s="134"/>
      <c r="I1" s="134"/>
      <c r="J1" s="134"/>
      <c r="K1" s="134"/>
      <c r="L1" s="134"/>
      <c r="M1" s="71"/>
      <c r="N1" s="71"/>
      <c r="O1" s="71"/>
      <c r="P1" s="71"/>
      <c r="Q1" s="71"/>
      <c r="R1" s="71"/>
      <c r="S1" s="71"/>
      <c r="T1" s="71"/>
      <c r="U1" s="71"/>
      <c r="V1" s="17"/>
      <c r="W1" s="17"/>
    </row>
    <row r="2" spans="2:126" x14ac:dyDescent="0.3"/>
    <row r="3" spans="2:126" x14ac:dyDescent="0.3"/>
    <row r="4" spans="2:126" x14ac:dyDescent="0.3"/>
    <row r="5" spans="2:126" s="4" customFormat="1" x14ac:dyDescent="0.3">
      <c r="B5"/>
      <c r="C5" t="s">
        <v>3</v>
      </c>
      <c r="D5" t="s">
        <v>1</v>
      </c>
      <c r="E5" t="s">
        <v>181</v>
      </c>
      <c r="F5" t="s">
        <v>71</v>
      </c>
      <c r="G5" t="s">
        <v>31</v>
      </c>
      <c r="H5" t="s">
        <v>22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</row>
    <row r="6" spans="2:126" x14ac:dyDescent="0.3">
      <c r="C6" t="s">
        <v>320</v>
      </c>
      <c r="D6" t="s">
        <v>95</v>
      </c>
      <c r="E6" t="s">
        <v>206</v>
      </c>
      <c r="F6" t="s">
        <v>176</v>
      </c>
      <c r="G6" s="63" t="s">
        <v>315</v>
      </c>
      <c r="H6" s="63" t="s">
        <v>316</v>
      </c>
    </row>
    <row r="7" spans="2:126" x14ac:dyDescent="0.3">
      <c r="C7" t="s">
        <v>320</v>
      </c>
      <c r="D7" t="s">
        <v>13</v>
      </c>
      <c r="E7" t="s">
        <v>206</v>
      </c>
      <c r="F7" t="s">
        <v>176</v>
      </c>
      <c r="G7" s="63" t="s">
        <v>315</v>
      </c>
      <c r="H7" s="63" t="s">
        <v>316</v>
      </c>
    </row>
    <row r="8" spans="2:126" x14ac:dyDescent="0.3">
      <c r="C8" t="s">
        <v>320</v>
      </c>
      <c r="D8" t="s">
        <v>41</v>
      </c>
      <c r="E8" t="s">
        <v>206</v>
      </c>
      <c r="F8" t="s">
        <v>131</v>
      </c>
      <c r="G8" s="63" t="s">
        <v>315</v>
      </c>
      <c r="H8" s="63" t="s">
        <v>316</v>
      </c>
    </row>
    <row r="9" spans="2:126" x14ac:dyDescent="0.3">
      <c r="C9" t="s">
        <v>320</v>
      </c>
      <c r="D9" t="s">
        <v>13</v>
      </c>
      <c r="E9" t="s">
        <v>206</v>
      </c>
      <c r="F9" t="s">
        <v>131</v>
      </c>
      <c r="G9" s="63" t="s">
        <v>315</v>
      </c>
      <c r="H9" s="63" t="s">
        <v>316</v>
      </c>
    </row>
    <row r="10" spans="2:126" x14ac:dyDescent="0.3">
      <c r="C10" t="s">
        <v>179</v>
      </c>
      <c r="D10" t="s">
        <v>95</v>
      </c>
      <c r="E10" t="s">
        <v>206</v>
      </c>
      <c r="F10" t="s">
        <v>176</v>
      </c>
      <c r="G10" s="63" t="s">
        <v>315</v>
      </c>
      <c r="H10" s="63" t="s">
        <v>316</v>
      </c>
    </row>
    <row r="11" spans="2:126" x14ac:dyDescent="0.3"/>
    <row r="12" spans="2:126" x14ac:dyDescent="0.3"/>
    <row r="13" spans="2:126" x14ac:dyDescent="0.3"/>
    <row r="14" spans="2:126" x14ac:dyDescent="0.3"/>
    <row r="15" spans="2:126" x14ac:dyDescent="0.3"/>
    <row r="16" spans="2:126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</sheetData>
  <mergeCells count="1">
    <mergeCell ref="C1:L1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0679-4451-4CD6-8FAD-472A03C9ECA3}">
  <sheetPr>
    <tabColor rgb="FF92D050"/>
  </sheetPr>
  <dimension ref="A1:BH30"/>
  <sheetViews>
    <sheetView workbookViewId="0">
      <selection sqref="A1:K1"/>
    </sheetView>
  </sheetViews>
  <sheetFormatPr defaultColWidth="8.77734375" defaultRowHeight="14.4" x14ac:dyDescent="0.3"/>
  <cols>
    <col min="1" max="1" width="12" bestFit="1" customWidth="1"/>
    <col min="2" max="2" width="21.44140625" bestFit="1" customWidth="1"/>
    <col min="3" max="3" width="6.33203125" bestFit="1" customWidth="1"/>
    <col min="4" max="4" width="10.33203125" bestFit="1" customWidth="1"/>
    <col min="5" max="5" width="15.33203125" bestFit="1" customWidth="1"/>
    <col min="6" max="6" width="11" bestFit="1" customWidth="1"/>
    <col min="7" max="7" width="21.33203125" bestFit="1" customWidth="1"/>
    <col min="8" max="8" width="80.77734375" bestFit="1" customWidth="1"/>
    <col min="9" max="9" width="35.44140625" bestFit="1" customWidth="1"/>
    <col min="10" max="10" width="80.77734375" bestFit="1" customWidth="1"/>
    <col min="11" max="11" width="24.33203125" bestFit="1" customWidth="1"/>
    <col min="12" max="12" width="28.33203125" bestFit="1" customWidth="1"/>
    <col min="13" max="13" width="41" bestFit="1" customWidth="1"/>
    <col min="14" max="14" width="28.33203125" bestFit="1" customWidth="1"/>
    <col min="15" max="15" width="21.33203125" bestFit="1" customWidth="1"/>
    <col min="16" max="16" width="27.44140625" bestFit="1" customWidth="1"/>
    <col min="17" max="17" width="15.44140625" bestFit="1" customWidth="1"/>
    <col min="18" max="18" width="20.77734375" bestFit="1" customWidth="1"/>
    <col min="19" max="19" width="25.6640625" bestFit="1" customWidth="1"/>
    <col min="20" max="20" width="9.6640625" bestFit="1" customWidth="1"/>
    <col min="21" max="21" width="12.44140625" bestFit="1" customWidth="1"/>
    <col min="22" max="22" width="12.109375" bestFit="1" customWidth="1"/>
    <col min="23" max="23" width="11.6640625" bestFit="1" customWidth="1"/>
    <col min="24" max="24" width="22.33203125" bestFit="1" customWidth="1"/>
    <col min="25" max="25" width="34.6640625" bestFit="1" customWidth="1"/>
    <col min="26" max="26" width="17.33203125" bestFit="1" customWidth="1"/>
    <col min="27" max="27" width="28.33203125" bestFit="1" customWidth="1"/>
    <col min="28" max="28" width="24.33203125" bestFit="1" customWidth="1"/>
    <col min="29" max="29" width="19.6640625" bestFit="1" customWidth="1"/>
    <col min="30" max="30" width="31" bestFit="1" customWidth="1"/>
    <col min="31" max="31" width="32" bestFit="1" customWidth="1"/>
    <col min="32" max="32" width="35.44140625" bestFit="1" customWidth="1"/>
    <col min="33" max="34" width="28.6640625" bestFit="1" customWidth="1"/>
    <col min="35" max="36" width="31.33203125" bestFit="1" customWidth="1"/>
    <col min="37" max="37" width="32.77734375" bestFit="1" customWidth="1"/>
    <col min="38" max="38" width="32.6640625" bestFit="1" customWidth="1"/>
    <col min="39" max="39" width="35.109375" bestFit="1" customWidth="1"/>
    <col min="40" max="40" width="15.109375" bestFit="1" customWidth="1"/>
    <col min="41" max="41" width="15.77734375" bestFit="1" customWidth="1"/>
    <col min="42" max="42" width="13.6640625" bestFit="1" customWidth="1"/>
    <col min="43" max="43" width="17.109375" bestFit="1" customWidth="1"/>
    <col min="44" max="44" width="14" bestFit="1" customWidth="1"/>
    <col min="45" max="45" width="8.44140625" bestFit="1" customWidth="1"/>
    <col min="46" max="46" width="14.44140625" bestFit="1" customWidth="1"/>
    <col min="47" max="47" width="17.6640625" bestFit="1" customWidth="1"/>
    <col min="48" max="48" width="22" bestFit="1" customWidth="1"/>
    <col min="49" max="49" width="11.44140625" bestFit="1" customWidth="1"/>
    <col min="50" max="50" width="10.33203125" bestFit="1" customWidth="1"/>
    <col min="51" max="51" width="22" bestFit="1" customWidth="1"/>
    <col min="52" max="52" width="12.6640625" bestFit="1" customWidth="1"/>
    <col min="53" max="53" width="7.109375" bestFit="1" customWidth="1"/>
    <col min="54" max="54" width="17.33203125" bestFit="1" customWidth="1"/>
    <col min="55" max="55" width="8.44140625" bestFit="1" customWidth="1"/>
    <col min="56" max="56" width="20.33203125" bestFit="1" customWidth="1"/>
    <col min="57" max="57" width="21.44140625" bestFit="1" customWidth="1"/>
    <col min="58" max="58" width="25.6640625" bestFit="1" customWidth="1"/>
    <col min="59" max="59" width="13.33203125" bestFit="1" customWidth="1"/>
    <col min="60" max="60" width="17.44140625" bestFit="1" customWidth="1"/>
  </cols>
  <sheetData>
    <row r="1" spans="1:60" ht="36" customHeight="1" x14ac:dyDescent="0.3">
      <c r="A1" s="145" t="s">
        <v>43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0"/>
      <c r="AL1" s="10"/>
    </row>
    <row r="2" spans="1:60" x14ac:dyDescent="0.3">
      <c r="A2" t="s">
        <v>0</v>
      </c>
      <c r="B2" t="s">
        <v>23</v>
      </c>
      <c r="C2" t="s">
        <v>279</v>
      </c>
      <c r="D2" t="s">
        <v>39</v>
      </c>
      <c r="E2" t="s">
        <v>42</v>
      </c>
      <c r="F2" t="s">
        <v>64</v>
      </c>
      <c r="G2" t="s">
        <v>1</v>
      </c>
      <c r="H2" t="s">
        <v>52</v>
      </c>
      <c r="I2" t="s">
        <v>2</v>
      </c>
      <c r="J2" t="s">
        <v>3</v>
      </c>
      <c r="K2" t="s">
        <v>70</v>
      </c>
      <c r="L2" t="s">
        <v>46</v>
      </c>
      <c r="M2" t="s">
        <v>47</v>
      </c>
      <c r="N2" t="s">
        <v>48</v>
      </c>
      <c r="O2" t="s">
        <v>4</v>
      </c>
      <c r="P2" t="s">
        <v>181</v>
      </c>
      <c r="Q2" t="s">
        <v>58</v>
      </c>
      <c r="R2" t="s">
        <v>59</v>
      </c>
      <c r="S2" t="s">
        <v>60</v>
      </c>
      <c r="T2" t="s">
        <v>71</v>
      </c>
      <c r="U2" t="s">
        <v>72</v>
      </c>
      <c r="V2" t="s">
        <v>73</v>
      </c>
      <c r="W2" t="s">
        <v>61</v>
      </c>
      <c r="X2" t="s">
        <v>182</v>
      </c>
      <c r="Y2" t="s">
        <v>74</v>
      </c>
      <c r="Z2" t="s">
        <v>75</v>
      </c>
      <c r="AA2" t="s">
        <v>76</v>
      </c>
      <c r="AB2" t="s">
        <v>183</v>
      </c>
      <c r="AC2" t="s">
        <v>77</v>
      </c>
      <c r="AD2" t="s">
        <v>78</v>
      </c>
      <c r="AE2" t="s">
        <v>79</v>
      </c>
      <c r="AF2" t="s">
        <v>80</v>
      </c>
      <c r="AG2" t="s">
        <v>81</v>
      </c>
      <c r="AH2" t="s">
        <v>82</v>
      </c>
      <c r="AI2" t="s">
        <v>83</v>
      </c>
      <c r="AJ2" t="s">
        <v>84</v>
      </c>
      <c r="AK2" t="s">
        <v>85</v>
      </c>
      <c r="AL2" t="s">
        <v>86</v>
      </c>
      <c r="AM2" t="s">
        <v>87</v>
      </c>
      <c r="AN2" t="s">
        <v>184</v>
      </c>
      <c r="AO2" t="s">
        <v>185</v>
      </c>
      <c r="AP2" t="s">
        <v>186</v>
      </c>
      <c r="AQ2" t="s">
        <v>187</v>
      </c>
      <c r="AR2" t="s">
        <v>188</v>
      </c>
      <c r="AS2" t="s">
        <v>189</v>
      </c>
      <c r="AT2" t="s">
        <v>190</v>
      </c>
      <c r="AU2" t="s">
        <v>280</v>
      </c>
      <c r="AV2" t="s">
        <v>191</v>
      </c>
      <c r="AW2" t="s">
        <v>192</v>
      </c>
      <c r="AX2" t="s">
        <v>62</v>
      </c>
      <c r="AY2" t="s">
        <v>193</v>
      </c>
      <c r="AZ2" t="s">
        <v>194</v>
      </c>
      <c r="BA2" t="s">
        <v>195</v>
      </c>
      <c r="BB2" t="s">
        <v>196</v>
      </c>
      <c r="BC2" t="s">
        <v>197</v>
      </c>
      <c r="BD2" t="s">
        <v>198</v>
      </c>
      <c r="BE2" t="s">
        <v>199</v>
      </c>
      <c r="BF2" t="s">
        <v>200</v>
      </c>
      <c r="BG2" t="s">
        <v>6</v>
      </c>
      <c r="BH2" t="s">
        <v>201</v>
      </c>
    </row>
    <row r="3" spans="1:60" x14ac:dyDescent="0.3">
      <c r="A3" s="1" t="s">
        <v>135</v>
      </c>
      <c r="B3" s="1" t="s">
        <v>25</v>
      </c>
      <c r="C3">
        <v>2020</v>
      </c>
      <c r="D3" s="1" t="s">
        <v>56</v>
      </c>
      <c r="E3" s="11">
        <v>43916</v>
      </c>
      <c r="F3" s="1" t="s">
        <v>212</v>
      </c>
      <c r="G3" s="1" t="s">
        <v>66</v>
      </c>
      <c r="H3" s="1" t="s">
        <v>67</v>
      </c>
      <c r="I3" s="1" t="s">
        <v>136</v>
      </c>
      <c r="J3" s="1" t="s">
        <v>137</v>
      </c>
      <c r="K3" s="1" t="s">
        <v>90</v>
      </c>
      <c r="L3" s="1" t="s">
        <v>91</v>
      </c>
      <c r="M3" s="1" t="s">
        <v>51</v>
      </c>
      <c r="N3" s="1" t="s">
        <v>138</v>
      </c>
      <c r="O3" s="1" t="s">
        <v>38</v>
      </c>
      <c r="P3" s="1" t="s">
        <v>40</v>
      </c>
      <c r="Q3" s="1"/>
      <c r="R3" s="1"/>
      <c r="S3" s="1"/>
      <c r="T3" s="1"/>
      <c r="U3" s="1"/>
      <c r="V3" s="1"/>
      <c r="W3" s="1"/>
      <c r="X3" s="1"/>
      <c r="Y3" s="1"/>
      <c r="Z3" s="1" t="s">
        <v>25</v>
      </c>
      <c r="AA3" s="1" t="s">
        <v>24</v>
      </c>
      <c r="AB3" s="1" t="s">
        <v>24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>
        <v>4</v>
      </c>
      <c r="BH3" s="57">
        <v>12372.14</v>
      </c>
    </row>
    <row r="4" spans="1:60" x14ac:dyDescent="0.3">
      <c r="A4" s="1" t="s">
        <v>100</v>
      </c>
      <c r="B4" s="1" t="s">
        <v>25</v>
      </c>
      <c r="C4">
        <v>2020</v>
      </c>
      <c r="D4" s="1" t="s">
        <v>56</v>
      </c>
      <c r="E4" s="11">
        <v>43914</v>
      </c>
      <c r="F4" s="1" t="s">
        <v>202</v>
      </c>
      <c r="G4" s="1" t="s">
        <v>101</v>
      </c>
      <c r="H4" s="1" t="s">
        <v>102</v>
      </c>
      <c r="I4" s="1" t="s">
        <v>103</v>
      </c>
      <c r="J4" s="1" t="s">
        <v>103</v>
      </c>
      <c r="K4" s="1" t="s">
        <v>90</v>
      </c>
      <c r="L4" s="1" t="s">
        <v>91</v>
      </c>
      <c r="M4" s="1" t="s">
        <v>92</v>
      </c>
      <c r="N4" s="1" t="s">
        <v>34</v>
      </c>
      <c r="O4" s="1" t="s">
        <v>38</v>
      </c>
      <c r="P4" s="1" t="s">
        <v>203</v>
      </c>
      <c r="Q4" s="1">
        <v>33</v>
      </c>
      <c r="R4" s="1">
        <v>1700</v>
      </c>
      <c r="S4" s="1"/>
      <c r="T4" s="1"/>
      <c r="U4" s="1"/>
      <c r="V4" s="1"/>
      <c r="W4" s="1"/>
      <c r="X4" s="1" t="s">
        <v>104</v>
      </c>
      <c r="Y4" s="1" t="s">
        <v>25</v>
      </c>
      <c r="Z4" s="1" t="s">
        <v>25</v>
      </c>
      <c r="AA4" s="1" t="s">
        <v>24</v>
      </c>
      <c r="AB4" s="1" t="s">
        <v>24</v>
      </c>
      <c r="AC4" s="1" t="s">
        <v>24</v>
      </c>
      <c r="AD4" s="1"/>
      <c r="AE4" s="1"/>
      <c r="AF4" s="1" t="s">
        <v>25</v>
      </c>
      <c r="AG4" s="1" t="s">
        <v>24</v>
      </c>
      <c r="AH4" s="1" t="s">
        <v>25</v>
      </c>
      <c r="AI4" s="1"/>
      <c r="AJ4" s="1"/>
      <c r="AK4" s="1"/>
      <c r="AL4" s="1" t="s">
        <v>24</v>
      </c>
      <c r="AM4" s="1" t="s">
        <v>24</v>
      </c>
      <c r="AN4" s="1" t="s">
        <v>25</v>
      </c>
      <c r="AO4" s="1" t="s">
        <v>204</v>
      </c>
      <c r="AP4" s="1" t="s">
        <v>204</v>
      </c>
      <c r="AQ4" s="1" t="s">
        <v>204</v>
      </c>
      <c r="AR4" s="1" t="s">
        <v>204</v>
      </c>
      <c r="AS4" s="1" t="s">
        <v>204</v>
      </c>
      <c r="AT4" s="1" t="s">
        <v>25</v>
      </c>
      <c r="AU4" s="1" t="s">
        <v>204</v>
      </c>
      <c r="AV4" s="1" t="s">
        <v>204</v>
      </c>
      <c r="AW4" s="1" t="s">
        <v>204</v>
      </c>
      <c r="AX4" s="1" t="s">
        <v>204</v>
      </c>
      <c r="AY4" s="1" t="s">
        <v>204</v>
      </c>
      <c r="AZ4" s="1" t="s">
        <v>204</v>
      </c>
      <c r="BA4" s="1" t="s">
        <v>204</v>
      </c>
      <c r="BB4" s="1" t="s">
        <v>25</v>
      </c>
      <c r="BC4" s="1" t="s">
        <v>204</v>
      </c>
      <c r="BD4" s="1" t="s">
        <v>204</v>
      </c>
      <c r="BE4" s="1" t="s">
        <v>25</v>
      </c>
      <c r="BF4" s="1" t="s">
        <v>204</v>
      </c>
      <c r="BG4" s="1">
        <v>3</v>
      </c>
      <c r="BH4" s="57">
        <v>11523.83</v>
      </c>
    </row>
    <row r="5" spans="1:60" x14ac:dyDescent="0.3">
      <c r="A5" s="1" t="s">
        <v>65</v>
      </c>
      <c r="B5" s="1" t="s">
        <v>25</v>
      </c>
      <c r="C5">
        <v>2020</v>
      </c>
      <c r="D5" s="1" t="s">
        <v>56</v>
      </c>
      <c r="E5" s="11">
        <v>43911</v>
      </c>
      <c r="F5" s="1" t="s">
        <v>202</v>
      </c>
      <c r="G5" s="1" t="s">
        <v>66</v>
      </c>
      <c r="H5" s="1" t="s">
        <v>67</v>
      </c>
      <c r="I5" s="1" t="s">
        <v>88</v>
      </c>
      <c r="J5" s="1" t="s">
        <v>89</v>
      </c>
      <c r="K5" s="1" t="s">
        <v>90</v>
      </c>
      <c r="L5" s="1" t="s">
        <v>91</v>
      </c>
      <c r="M5" s="1" t="s">
        <v>92</v>
      </c>
      <c r="N5" s="1" t="s">
        <v>93</v>
      </c>
      <c r="O5" s="1" t="s">
        <v>38</v>
      </c>
      <c r="P5" s="1" t="s">
        <v>203</v>
      </c>
      <c r="Q5" s="1"/>
      <c r="R5" s="1"/>
      <c r="S5" s="1"/>
      <c r="T5" s="1"/>
      <c r="U5" s="1"/>
      <c r="V5" s="1"/>
      <c r="W5" s="1"/>
      <c r="X5" s="1"/>
      <c r="Y5" s="1"/>
      <c r="Z5" s="1" t="s">
        <v>25</v>
      </c>
      <c r="AA5" s="1" t="s">
        <v>25</v>
      </c>
      <c r="AB5" s="1" t="s">
        <v>24</v>
      </c>
      <c r="AC5" s="1"/>
      <c r="AD5" s="1"/>
      <c r="AE5" s="1"/>
      <c r="AF5" s="1"/>
      <c r="AG5" s="1" t="s">
        <v>25</v>
      </c>
      <c r="AH5" s="1" t="s">
        <v>25</v>
      </c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>
        <v>1</v>
      </c>
      <c r="BH5" s="57">
        <v>3841.28</v>
      </c>
    </row>
    <row r="6" spans="1:60" x14ac:dyDescent="0.3">
      <c r="A6" s="1" t="s">
        <v>65</v>
      </c>
      <c r="B6" s="1" t="s">
        <v>25</v>
      </c>
      <c r="C6">
        <v>2020</v>
      </c>
      <c r="D6" s="1" t="s">
        <v>56</v>
      </c>
      <c r="E6" s="11">
        <v>43911</v>
      </c>
      <c r="F6" s="1" t="s">
        <v>202</v>
      </c>
      <c r="G6" s="1" t="s">
        <v>66</v>
      </c>
      <c r="H6" s="1" t="s">
        <v>67</v>
      </c>
      <c r="I6" s="1" t="s">
        <v>112</v>
      </c>
      <c r="J6" s="1" t="s">
        <v>113</v>
      </c>
      <c r="K6" s="1" t="s">
        <v>90</v>
      </c>
      <c r="L6" s="1" t="s">
        <v>91</v>
      </c>
      <c r="M6" s="1" t="s">
        <v>92</v>
      </c>
      <c r="N6" s="1" t="s">
        <v>93</v>
      </c>
      <c r="O6" s="1" t="s">
        <v>38</v>
      </c>
      <c r="P6" s="1" t="s">
        <v>40</v>
      </c>
      <c r="Q6" s="1"/>
      <c r="R6" s="1"/>
      <c r="S6" s="1"/>
      <c r="T6" s="1"/>
      <c r="U6" s="1"/>
      <c r="V6" s="1"/>
      <c r="W6" s="1"/>
      <c r="X6" s="1"/>
      <c r="Y6" s="1"/>
      <c r="Z6" s="1" t="s">
        <v>25</v>
      </c>
      <c r="AA6" s="1" t="s">
        <v>24</v>
      </c>
      <c r="AB6" s="1" t="s">
        <v>24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>
        <v>3</v>
      </c>
      <c r="BH6" s="57">
        <v>9279.11</v>
      </c>
    </row>
    <row r="7" spans="1:60" x14ac:dyDescent="0.3">
      <c r="A7" s="1" t="s">
        <v>65</v>
      </c>
      <c r="B7" s="1" t="s">
        <v>25</v>
      </c>
      <c r="C7">
        <v>2020</v>
      </c>
      <c r="D7" s="1" t="s">
        <v>56</v>
      </c>
      <c r="E7" s="11">
        <v>43911</v>
      </c>
      <c r="F7" s="1" t="s">
        <v>202</v>
      </c>
      <c r="G7" s="1" t="s">
        <v>66</v>
      </c>
      <c r="H7" s="1" t="s">
        <v>67</v>
      </c>
      <c r="I7" s="1" t="s">
        <v>114</v>
      </c>
      <c r="J7" s="1" t="s">
        <v>115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38</v>
      </c>
      <c r="P7" s="1" t="s">
        <v>203</v>
      </c>
      <c r="Q7" s="1"/>
      <c r="R7" s="1"/>
      <c r="S7" s="1"/>
      <c r="T7" s="1"/>
      <c r="U7" s="1"/>
      <c r="V7" s="1"/>
      <c r="W7" s="1"/>
      <c r="X7" s="1"/>
      <c r="Y7" s="1"/>
      <c r="Z7" s="1" t="s">
        <v>25</v>
      </c>
      <c r="AA7" s="1" t="s">
        <v>25</v>
      </c>
      <c r="AB7" s="1" t="s">
        <v>24</v>
      </c>
      <c r="AC7" s="1"/>
      <c r="AD7" s="1"/>
      <c r="AE7" s="1"/>
      <c r="AF7" s="1"/>
      <c r="AG7" s="1" t="s">
        <v>25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>
        <v>1</v>
      </c>
      <c r="BH7" s="57">
        <v>3841.28</v>
      </c>
    </row>
    <row r="8" spans="1:60" x14ac:dyDescent="0.3">
      <c r="A8" s="1" t="s">
        <v>124</v>
      </c>
      <c r="B8" s="1" t="s">
        <v>25</v>
      </c>
      <c r="C8">
        <v>2020</v>
      </c>
      <c r="D8" s="1" t="s">
        <v>56</v>
      </c>
      <c r="E8" s="11">
        <v>43913</v>
      </c>
      <c r="F8" s="1" t="s">
        <v>208</v>
      </c>
      <c r="G8" s="1" t="s">
        <v>53</v>
      </c>
      <c r="H8" s="1" t="s">
        <v>54</v>
      </c>
      <c r="I8" s="1" t="s">
        <v>125</v>
      </c>
      <c r="J8" s="1" t="s">
        <v>126</v>
      </c>
      <c r="K8" s="1" t="s">
        <v>90</v>
      </c>
      <c r="L8" s="1" t="s">
        <v>91</v>
      </c>
      <c r="M8" s="1" t="s">
        <v>92</v>
      </c>
      <c r="N8" s="1" t="s">
        <v>93</v>
      </c>
      <c r="O8" s="1" t="s">
        <v>38</v>
      </c>
      <c r="P8" s="1" t="s">
        <v>40</v>
      </c>
      <c r="Q8" s="1">
        <v>30</v>
      </c>
      <c r="R8" s="1"/>
      <c r="S8" s="1"/>
      <c r="T8" s="1"/>
      <c r="U8" s="1"/>
      <c r="V8" s="1"/>
      <c r="W8" s="1">
        <v>20</v>
      </c>
      <c r="X8" s="1" t="s">
        <v>123</v>
      </c>
      <c r="Y8" s="1"/>
      <c r="Z8" s="1" t="s">
        <v>25</v>
      </c>
      <c r="AA8" s="1" t="s">
        <v>25</v>
      </c>
      <c r="AB8" s="1" t="s">
        <v>24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>
        <v>2</v>
      </c>
      <c r="BH8" s="1">
        <v>9331.6</v>
      </c>
    </row>
    <row r="9" spans="1:60" x14ac:dyDescent="0.3">
      <c r="A9" s="1" t="s">
        <v>68</v>
      </c>
      <c r="B9" s="1" t="s">
        <v>25</v>
      </c>
      <c r="C9">
        <v>2020</v>
      </c>
      <c r="D9" s="1" t="s">
        <v>56</v>
      </c>
      <c r="E9" s="11">
        <v>43855</v>
      </c>
      <c r="F9" s="1" t="s">
        <v>202</v>
      </c>
      <c r="G9" s="1" t="s">
        <v>66</v>
      </c>
      <c r="H9" s="1" t="s">
        <v>67</v>
      </c>
      <c r="I9" s="1" t="s">
        <v>160</v>
      </c>
      <c r="J9" s="1" t="s">
        <v>161</v>
      </c>
      <c r="K9" s="1" t="s">
        <v>90</v>
      </c>
      <c r="L9" s="1" t="s">
        <v>91</v>
      </c>
      <c r="M9" s="1" t="s">
        <v>92</v>
      </c>
      <c r="N9" s="1" t="s">
        <v>93</v>
      </c>
      <c r="O9" s="1" t="s">
        <v>38</v>
      </c>
      <c r="P9" s="1" t="s">
        <v>40</v>
      </c>
      <c r="Q9" s="1"/>
      <c r="R9" s="1"/>
      <c r="S9" s="1"/>
      <c r="T9" s="1"/>
      <c r="U9" s="1"/>
      <c r="V9" s="1"/>
      <c r="W9" s="1"/>
      <c r="X9" s="1"/>
      <c r="Y9" s="1"/>
      <c r="Z9" s="1" t="s">
        <v>25</v>
      </c>
      <c r="AA9" s="1" t="s">
        <v>24</v>
      </c>
      <c r="AB9" s="1" t="s">
        <v>24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>
        <v>1</v>
      </c>
      <c r="BH9" s="57">
        <v>3093.04</v>
      </c>
    </row>
    <row r="10" spans="1:60" x14ac:dyDescent="0.3">
      <c r="A10" s="1" t="s">
        <v>151</v>
      </c>
      <c r="B10" s="1" t="s">
        <v>25</v>
      </c>
      <c r="C10">
        <v>2020</v>
      </c>
      <c r="D10" s="1" t="s">
        <v>56</v>
      </c>
      <c r="E10" s="11">
        <v>43876</v>
      </c>
      <c r="F10" s="1" t="s">
        <v>202</v>
      </c>
      <c r="G10" s="1" t="s">
        <v>66</v>
      </c>
      <c r="H10" s="1" t="s">
        <v>67</v>
      </c>
      <c r="I10" s="1" t="s">
        <v>152</v>
      </c>
      <c r="J10" s="1" t="s">
        <v>153</v>
      </c>
      <c r="K10" s="1" t="s">
        <v>90</v>
      </c>
      <c r="L10" s="1" t="s">
        <v>91</v>
      </c>
      <c r="M10" s="1" t="s">
        <v>92</v>
      </c>
      <c r="N10" s="1" t="s">
        <v>154</v>
      </c>
      <c r="O10" s="1" t="s">
        <v>38</v>
      </c>
      <c r="P10" s="1" t="s">
        <v>206</v>
      </c>
      <c r="Q10" s="1">
        <v>6</v>
      </c>
      <c r="R10" s="1">
        <v>500</v>
      </c>
      <c r="S10" s="1">
        <v>3000</v>
      </c>
      <c r="T10" s="1"/>
      <c r="U10" s="1"/>
      <c r="V10" s="1"/>
      <c r="W10" s="1">
        <v>20</v>
      </c>
      <c r="X10" s="1" t="s">
        <v>207</v>
      </c>
      <c r="Y10" s="1" t="s">
        <v>24</v>
      </c>
      <c r="Z10" s="1" t="s">
        <v>25</v>
      </c>
      <c r="AA10" s="1" t="s">
        <v>24</v>
      </c>
      <c r="AB10" s="1" t="s">
        <v>24</v>
      </c>
      <c r="AC10" s="1" t="s">
        <v>25</v>
      </c>
      <c r="AD10" s="1" t="s">
        <v>24</v>
      </c>
      <c r="AE10" s="1" t="s">
        <v>24</v>
      </c>
      <c r="AF10" s="1" t="s">
        <v>24</v>
      </c>
      <c r="AG10" s="1" t="s">
        <v>24</v>
      </c>
      <c r="AH10" s="1" t="s">
        <v>24</v>
      </c>
      <c r="AI10" s="1" t="s">
        <v>24</v>
      </c>
      <c r="AJ10" s="1" t="s">
        <v>24</v>
      </c>
      <c r="AK10" s="1" t="s">
        <v>24</v>
      </c>
      <c r="AL10" s="1" t="s">
        <v>24</v>
      </c>
      <c r="AM10" s="1" t="s">
        <v>24</v>
      </c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>
        <v>12</v>
      </c>
      <c r="BH10" s="57">
        <v>18285.46</v>
      </c>
    </row>
    <row r="11" spans="1:60" x14ac:dyDescent="0.3">
      <c r="A11" s="1" t="s">
        <v>94</v>
      </c>
      <c r="B11" s="1" t="s">
        <v>25</v>
      </c>
      <c r="C11">
        <v>2020</v>
      </c>
      <c r="D11" s="1" t="s">
        <v>56</v>
      </c>
      <c r="E11" s="11">
        <v>43916</v>
      </c>
      <c r="F11" s="1" t="s">
        <v>205</v>
      </c>
      <c r="G11" s="1" t="s">
        <v>95</v>
      </c>
      <c r="H11" s="1" t="s">
        <v>96</v>
      </c>
      <c r="I11" s="1" t="s">
        <v>97</v>
      </c>
      <c r="J11" s="1" t="s">
        <v>98</v>
      </c>
      <c r="K11" s="1" t="s">
        <v>90</v>
      </c>
      <c r="L11" s="1" t="s">
        <v>91</v>
      </c>
      <c r="M11" s="1" t="s">
        <v>99</v>
      </c>
      <c r="N11" s="1"/>
      <c r="O11" s="1" t="s">
        <v>38</v>
      </c>
      <c r="P11" s="1" t="s">
        <v>206</v>
      </c>
      <c r="Q11" s="1">
        <v>1.4</v>
      </c>
      <c r="R11" s="1"/>
      <c r="S11" s="1"/>
      <c r="T11" s="1"/>
      <c r="U11" s="1"/>
      <c r="V11" s="1"/>
      <c r="W11" s="1"/>
      <c r="X11" s="1" t="s">
        <v>207</v>
      </c>
      <c r="Y11" s="1" t="s">
        <v>24</v>
      </c>
      <c r="Z11" s="1" t="s">
        <v>25</v>
      </c>
      <c r="AA11" s="1" t="s">
        <v>24</v>
      </c>
      <c r="AB11" s="1" t="s">
        <v>25</v>
      </c>
      <c r="AC11" s="1" t="s">
        <v>24</v>
      </c>
      <c r="AD11" s="1" t="s">
        <v>24</v>
      </c>
      <c r="AE11" s="1" t="s">
        <v>24</v>
      </c>
      <c r="AF11" s="1" t="s">
        <v>24</v>
      </c>
      <c r="AG11" s="1" t="s">
        <v>24</v>
      </c>
      <c r="AH11" s="1" t="s">
        <v>24</v>
      </c>
      <c r="AI11" s="1" t="s">
        <v>24</v>
      </c>
      <c r="AJ11" s="1" t="s">
        <v>24</v>
      </c>
      <c r="AK11" s="1" t="s">
        <v>24</v>
      </c>
      <c r="AL11" s="1" t="s">
        <v>24</v>
      </c>
      <c r="AM11" s="1" t="s">
        <v>24</v>
      </c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>
        <v>384</v>
      </c>
      <c r="BH11" s="57">
        <v>585134.66</v>
      </c>
    </row>
    <row r="12" spans="1:60" x14ac:dyDescent="0.3">
      <c r="A12" s="1" t="s">
        <v>106</v>
      </c>
      <c r="B12" s="1" t="s">
        <v>25</v>
      </c>
      <c r="C12">
        <v>2020</v>
      </c>
      <c r="D12" s="1" t="s">
        <v>56</v>
      </c>
      <c r="E12" s="11">
        <v>43919</v>
      </c>
      <c r="F12" s="1" t="s">
        <v>208</v>
      </c>
      <c r="G12" s="1" t="s">
        <v>107</v>
      </c>
      <c r="H12" s="1" t="s">
        <v>54</v>
      </c>
      <c r="I12" s="1" t="s">
        <v>108</v>
      </c>
      <c r="J12" s="1" t="s">
        <v>108</v>
      </c>
      <c r="K12" s="1" t="s">
        <v>90</v>
      </c>
      <c r="L12" s="1" t="s">
        <v>91</v>
      </c>
      <c r="M12" s="1" t="s">
        <v>92</v>
      </c>
      <c r="N12" s="1" t="s">
        <v>34</v>
      </c>
      <c r="O12" s="1" t="s">
        <v>38</v>
      </c>
      <c r="P12" s="1" t="s">
        <v>40</v>
      </c>
      <c r="Q12" s="1">
        <v>3</v>
      </c>
      <c r="R12" s="1"/>
      <c r="S12" s="1"/>
      <c r="T12" s="1"/>
      <c r="U12" s="1"/>
      <c r="V12" s="1"/>
      <c r="W12" s="1">
        <v>20</v>
      </c>
      <c r="X12" s="1"/>
      <c r="Y12" s="1"/>
      <c r="Z12" s="1" t="s">
        <v>25</v>
      </c>
      <c r="AA12" s="1" t="s">
        <v>24</v>
      </c>
      <c r="AB12" s="1" t="s">
        <v>24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>
        <v>5</v>
      </c>
      <c r="BH12" s="57">
        <v>15465.18</v>
      </c>
    </row>
    <row r="13" spans="1:60" x14ac:dyDescent="0.3">
      <c r="A13" s="1" t="s">
        <v>109</v>
      </c>
      <c r="B13" s="1" t="s">
        <v>25</v>
      </c>
      <c r="C13">
        <v>2020</v>
      </c>
      <c r="D13" s="1" t="s">
        <v>56</v>
      </c>
      <c r="E13" s="11">
        <v>43850</v>
      </c>
      <c r="F13" s="1" t="s">
        <v>209</v>
      </c>
      <c r="G13" s="1" t="s">
        <v>95</v>
      </c>
      <c r="H13" s="1" t="s">
        <v>96</v>
      </c>
      <c r="I13" s="1" t="s">
        <v>110</v>
      </c>
      <c r="J13" s="1" t="s">
        <v>111</v>
      </c>
      <c r="K13" s="1" t="s">
        <v>90</v>
      </c>
      <c r="L13" s="1" t="s">
        <v>91</v>
      </c>
      <c r="M13" s="1" t="s">
        <v>99</v>
      </c>
      <c r="N13" s="1"/>
      <c r="O13" s="1" t="s">
        <v>38</v>
      </c>
      <c r="P13" s="1" t="s">
        <v>206</v>
      </c>
      <c r="Q13" s="1">
        <v>2</v>
      </c>
      <c r="R13" s="1"/>
      <c r="S13" s="1"/>
      <c r="T13" s="1"/>
      <c r="U13" s="1"/>
      <c r="V13" s="1"/>
      <c r="W13" s="1"/>
      <c r="X13" s="1" t="s">
        <v>207</v>
      </c>
      <c r="Y13" s="1" t="s">
        <v>24</v>
      </c>
      <c r="Z13" s="1" t="s">
        <v>25</v>
      </c>
      <c r="AA13" s="1" t="s">
        <v>24</v>
      </c>
      <c r="AB13" s="1" t="s">
        <v>25</v>
      </c>
      <c r="AC13" s="1" t="s">
        <v>24</v>
      </c>
      <c r="AD13" s="1" t="s">
        <v>24</v>
      </c>
      <c r="AE13" s="1" t="s">
        <v>24</v>
      </c>
      <c r="AF13" s="1" t="s">
        <v>24</v>
      </c>
      <c r="AG13" s="1" t="s">
        <v>24</v>
      </c>
      <c r="AH13" s="1" t="s">
        <v>24</v>
      </c>
      <c r="AI13" s="1" t="s">
        <v>24</v>
      </c>
      <c r="AJ13" s="1" t="s">
        <v>24</v>
      </c>
      <c r="AK13" s="1" t="s">
        <v>24</v>
      </c>
      <c r="AL13" s="1" t="s">
        <v>24</v>
      </c>
      <c r="AM13" s="1" t="s">
        <v>24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>
        <v>576</v>
      </c>
      <c r="BH13" s="57">
        <v>877702</v>
      </c>
    </row>
    <row r="14" spans="1:60" x14ac:dyDescent="0.3">
      <c r="A14" s="1" t="s">
        <v>116</v>
      </c>
      <c r="B14" s="1" t="s">
        <v>25</v>
      </c>
      <c r="C14">
        <v>2020</v>
      </c>
      <c r="D14" s="1" t="s">
        <v>56</v>
      </c>
      <c r="E14" s="11">
        <v>43871</v>
      </c>
      <c r="F14" s="1" t="s">
        <v>209</v>
      </c>
      <c r="G14" s="1" t="s">
        <v>53</v>
      </c>
      <c r="H14" s="1" t="s">
        <v>54</v>
      </c>
      <c r="I14" s="1" t="s">
        <v>118</v>
      </c>
      <c r="J14" s="1" t="s">
        <v>118</v>
      </c>
      <c r="K14" s="1" t="s">
        <v>90</v>
      </c>
      <c r="L14" s="1" t="s">
        <v>91</v>
      </c>
      <c r="M14" s="1" t="s">
        <v>117</v>
      </c>
      <c r="N14" s="1" t="s">
        <v>50</v>
      </c>
      <c r="O14" s="1" t="s">
        <v>38</v>
      </c>
      <c r="P14" s="1" t="s">
        <v>40</v>
      </c>
      <c r="Q14" s="1">
        <v>70</v>
      </c>
      <c r="R14" s="1"/>
      <c r="S14" s="1">
        <v>2700</v>
      </c>
      <c r="T14" s="1"/>
      <c r="U14" s="1"/>
      <c r="V14" s="1"/>
      <c r="W14" s="1">
        <v>44</v>
      </c>
      <c r="X14" s="1"/>
      <c r="Y14" s="1"/>
      <c r="Z14" s="1" t="s">
        <v>25</v>
      </c>
      <c r="AA14" s="1" t="s">
        <v>24</v>
      </c>
      <c r="AB14" s="1" t="s">
        <v>24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>
        <v>12</v>
      </c>
      <c r="BH14" s="1">
        <v>34735.199999999997</v>
      </c>
    </row>
    <row r="15" spans="1:60" x14ac:dyDescent="0.3">
      <c r="A15" s="1" t="s">
        <v>116</v>
      </c>
      <c r="B15" s="1" t="s">
        <v>25</v>
      </c>
      <c r="C15">
        <v>2020</v>
      </c>
      <c r="D15" s="1" t="s">
        <v>56</v>
      </c>
      <c r="E15" s="11">
        <v>43871</v>
      </c>
      <c r="F15" s="1" t="s">
        <v>209</v>
      </c>
      <c r="G15" s="1" t="s">
        <v>53</v>
      </c>
      <c r="H15" s="1" t="s">
        <v>54</v>
      </c>
      <c r="I15" s="1" t="s">
        <v>119</v>
      </c>
      <c r="J15" s="1" t="s">
        <v>119</v>
      </c>
      <c r="K15" s="1" t="s">
        <v>90</v>
      </c>
      <c r="L15" s="1" t="s">
        <v>91</v>
      </c>
      <c r="M15" s="1" t="s">
        <v>117</v>
      </c>
      <c r="N15" s="1" t="s">
        <v>50</v>
      </c>
      <c r="O15" s="1" t="s">
        <v>38</v>
      </c>
      <c r="P15" s="1" t="s">
        <v>40</v>
      </c>
      <c r="Q15" s="1">
        <v>70</v>
      </c>
      <c r="R15" s="1"/>
      <c r="S15" s="1"/>
      <c r="T15" s="1"/>
      <c r="U15" s="1"/>
      <c r="V15" s="1"/>
      <c r="W15" s="1">
        <v>44</v>
      </c>
      <c r="X15" s="1"/>
      <c r="Y15" s="1"/>
      <c r="Z15" s="1" t="s">
        <v>25</v>
      </c>
      <c r="AA15" s="1" t="s">
        <v>24</v>
      </c>
      <c r="AB15" s="1" t="s">
        <v>24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>
        <v>12</v>
      </c>
      <c r="BH15" s="1">
        <v>34735.199999999997</v>
      </c>
    </row>
    <row r="16" spans="1:60" x14ac:dyDescent="0.3">
      <c r="A16" s="1" t="s">
        <v>127</v>
      </c>
      <c r="B16" s="1" t="s">
        <v>25</v>
      </c>
      <c r="C16">
        <v>2020</v>
      </c>
      <c r="D16" s="1" t="s">
        <v>69</v>
      </c>
      <c r="E16" s="11">
        <v>44024</v>
      </c>
      <c r="F16" s="1" t="s">
        <v>210</v>
      </c>
      <c r="G16" s="1" t="s">
        <v>101</v>
      </c>
      <c r="H16" s="1" t="s">
        <v>128</v>
      </c>
      <c r="I16" s="1" t="s">
        <v>129</v>
      </c>
      <c r="J16" s="1" t="s">
        <v>129</v>
      </c>
      <c r="K16" s="1" t="s">
        <v>130</v>
      </c>
      <c r="L16" s="1" t="s">
        <v>92</v>
      </c>
      <c r="M16" s="1"/>
      <c r="N16" s="1"/>
      <c r="O16" s="1" t="s">
        <v>38</v>
      </c>
      <c r="P16" s="1" t="s">
        <v>203</v>
      </c>
      <c r="Q16" s="1">
        <v>10</v>
      </c>
      <c r="R16" s="1">
        <v>800</v>
      </c>
      <c r="S16" s="1"/>
      <c r="T16" s="1" t="s">
        <v>131</v>
      </c>
      <c r="U16" s="1" t="s">
        <v>132</v>
      </c>
      <c r="V16" s="1"/>
      <c r="W16" s="1"/>
      <c r="X16" s="1" t="s">
        <v>123</v>
      </c>
      <c r="Y16" s="1" t="s">
        <v>25</v>
      </c>
      <c r="Z16" s="1" t="s">
        <v>25</v>
      </c>
      <c r="AA16" s="1" t="s">
        <v>24</v>
      </c>
      <c r="AB16" s="1" t="s">
        <v>24</v>
      </c>
      <c r="AC16" s="1" t="s">
        <v>24</v>
      </c>
      <c r="AD16" s="1" t="s">
        <v>24</v>
      </c>
      <c r="AE16" s="1" t="s">
        <v>24</v>
      </c>
      <c r="AF16" s="1" t="s">
        <v>24</v>
      </c>
      <c r="AG16" s="1" t="s">
        <v>24</v>
      </c>
      <c r="AH16" s="1" t="s">
        <v>25</v>
      </c>
      <c r="AI16" s="1" t="s">
        <v>24</v>
      </c>
      <c r="AJ16" s="1" t="s">
        <v>24</v>
      </c>
      <c r="AK16" s="1" t="s">
        <v>24</v>
      </c>
      <c r="AL16" s="1" t="s">
        <v>24</v>
      </c>
      <c r="AM16" s="1" t="s">
        <v>24</v>
      </c>
      <c r="AN16" s="1" t="s">
        <v>25</v>
      </c>
      <c r="AO16" s="1" t="s">
        <v>204</v>
      </c>
      <c r="AP16" s="1" t="s">
        <v>204</v>
      </c>
      <c r="AQ16" s="1" t="s">
        <v>204</v>
      </c>
      <c r="AR16" s="1" t="s">
        <v>204</v>
      </c>
      <c r="AS16" s="1" t="s">
        <v>204</v>
      </c>
      <c r="AT16" s="1" t="s">
        <v>25</v>
      </c>
      <c r="AU16" s="1" t="s">
        <v>204</v>
      </c>
      <c r="AV16" s="1" t="s">
        <v>204</v>
      </c>
      <c r="AW16" s="1" t="s">
        <v>204</v>
      </c>
      <c r="AX16" s="1" t="s">
        <v>204</v>
      </c>
      <c r="AY16" s="1" t="s">
        <v>204</v>
      </c>
      <c r="AZ16" s="1" t="s">
        <v>204</v>
      </c>
      <c r="BA16" s="1" t="s">
        <v>204</v>
      </c>
      <c r="BB16" s="1" t="s">
        <v>25</v>
      </c>
      <c r="BC16" s="1" t="s">
        <v>204</v>
      </c>
      <c r="BD16" s="1" t="s">
        <v>204</v>
      </c>
      <c r="BE16" s="1" t="s">
        <v>25</v>
      </c>
      <c r="BF16" s="1" t="s">
        <v>204</v>
      </c>
      <c r="BG16" s="1">
        <v>300</v>
      </c>
      <c r="BH16" s="57">
        <v>489812.97</v>
      </c>
    </row>
    <row r="17" spans="1:60" x14ac:dyDescent="0.3">
      <c r="A17" s="1" t="s">
        <v>127</v>
      </c>
      <c r="B17" s="1" t="s">
        <v>25</v>
      </c>
      <c r="C17">
        <v>2020</v>
      </c>
      <c r="D17" s="1" t="s">
        <v>69</v>
      </c>
      <c r="E17" s="11">
        <v>44024</v>
      </c>
      <c r="F17" s="1" t="s">
        <v>210</v>
      </c>
      <c r="G17" s="1" t="s">
        <v>101</v>
      </c>
      <c r="H17" s="1" t="s">
        <v>128</v>
      </c>
      <c r="I17" s="1" t="s">
        <v>133</v>
      </c>
      <c r="J17" s="1" t="s">
        <v>133</v>
      </c>
      <c r="K17" s="1" t="s">
        <v>130</v>
      </c>
      <c r="L17" s="1" t="s">
        <v>92</v>
      </c>
      <c r="M17" s="1"/>
      <c r="N17" s="1"/>
      <c r="O17" s="1" t="s">
        <v>38</v>
      </c>
      <c r="P17" s="1" t="s">
        <v>203</v>
      </c>
      <c r="Q17" s="1">
        <v>10</v>
      </c>
      <c r="R17" s="1">
        <v>800</v>
      </c>
      <c r="S17" s="1"/>
      <c r="T17" s="1" t="s">
        <v>131</v>
      </c>
      <c r="U17" s="1" t="s">
        <v>132</v>
      </c>
      <c r="V17" s="1"/>
      <c r="W17" s="1"/>
      <c r="X17" s="1" t="s">
        <v>104</v>
      </c>
      <c r="Y17" s="1" t="s">
        <v>25</v>
      </c>
      <c r="Z17" s="1" t="s">
        <v>25</v>
      </c>
      <c r="AA17" s="1" t="s">
        <v>24</v>
      </c>
      <c r="AB17" s="1" t="s">
        <v>24</v>
      </c>
      <c r="AC17" s="1" t="s">
        <v>24</v>
      </c>
      <c r="AD17" s="1" t="s">
        <v>24</v>
      </c>
      <c r="AE17" s="1" t="s">
        <v>24</v>
      </c>
      <c r="AF17" s="1" t="s">
        <v>24</v>
      </c>
      <c r="AG17" s="1" t="s">
        <v>24</v>
      </c>
      <c r="AH17" s="1" t="s">
        <v>25</v>
      </c>
      <c r="AI17" s="1" t="s">
        <v>24</v>
      </c>
      <c r="AJ17" s="1" t="s">
        <v>24</v>
      </c>
      <c r="AK17" s="1" t="s">
        <v>24</v>
      </c>
      <c r="AL17" s="1" t="s">
        <v>24</v>
      </c>
      <c r="AM17" s="1" t="s">
        <v>24</v>
      </c>
      <c r="AN17" s="1" t="s">
        <v>25</v>
      </c>
      <c r="AO17" s="1" t="s">
        <v>204</v>
      </c>
      <c r="AP17" s="1" t="s">
        <v>204</v>
      </c>
      <c r="AQ17" s="1" t="s">
        <v>204</v>
      </c>
      <c r="AR17" s="1" t="s">
        <v>204</v>
      </c>
      <c r="AS17" s="1" t="s">
        <v>204</v>
      </c>
      <c r="AT17" s="1" t="s">
        <v>25</v>
      </c>
      <c r="AU17" s="1" t="s">
        <v>204</v>
      </c>
      <c r="AV17" s="1" t="s">
        <v>204</v>
      </c>
      <c r="AW17" s="1" t="s">
        <v>204</v>
      </c>
      <c r="AX17" s="1" t="s">
        <v>204</v>
      </c>
      <c r="AY17" s="1" t="s">
        <v>204</v>
      </c>
      <c r="AZ17" s="1" t="s">
        <v>204</v>
      </c>
      <c r="BA17" s="1" t="s">
        <v>204</v>
      </c>
      <c r="BB17" s="1" t="s">
        <v>25</v>
      </c>
      <c r="BC17" s="1" t="s">
        <v>204</v>
      </c>
      <c r="BD17" s="1" t="s">
        <v>204</v>
      </c>
      <c r="BE17" s="1" t="s">
        <v>25</v>
      </c>
      <c r="BF17" s="1" t="s">
        <v>204</v>
      </c>
      <c r="BG17" s="1">
        <v>672</v>
      </c>
      <c r="BH17" s="57">
        <v>1097181.05</v>
      </c>
    </row>
    <row r="18" spans="1:60" x14ac:dyDescent="0.3">
      <c r="A18" s="1" t="s">
        <v>120</v>
      </c>
      <c r="B18" s="1" t="s">
        <v>25</v>
      </c>
      <c r="C18">
        <v>2020</v>
      </c>
      <c r="D18" s="1" t="s">
        <v>56</v>
      </c>
      <c r="E18" s="11">
        <v>43909</v>
      </c>
      <c r="F18" s="1" t="s">
        <v>211</v>
      </c>
      <c r="G18" s="1" t="s">
        <v>101</v>
      </c>
      <c r="H18" s="1" t="s">
        <v>102</v>
      </c>
      <c r="I18" s="1" t="s">
        <v>121</v>
      </c>
      <c r="J18" s="1" t="s">
        <v>122</v>
      </c>
      <c r="K18" s="1" t="s">
        <v>90</v>
      </c>
      <c r="L18" s="1" t="s">
        <v>91</v>
      </c>
      <c r="M18" s="1" t="s">
        <v>92</v>
      </c>
      <c r="N18" s="1" t="s">
        <v>93</v>
      </c>
      <c r="O18" s="1" t="s">
        <v>38</v>
      </c>
      <c r="P18" s="1" t="s">
        <v>203</v>
      </c>
      <c r="Q18" s="1">
        <v>32</v>
      </c>
      <c r="R18" s="1">
        <v>2200</v>
      </c>
      <c r="S18" s="1"/>
      <c r="T18" s="1"/>
      <c r="U18" s="1"/>
      <c r="V18" s="1"/>
      <c r="W18" s="1"/>
      <c r="X18" s="1" t="s">
        <v>123</v>
      </c>
      <c r="Y18" s="1" t="s">
        <v>25</v>
      </c>
      <c r="Z18" s="1" t="s">
        <v>25</v>
      </c>
      <c r="AA18" s="1" t="s">
        <v>24</v>
      </c>
      <c r="AB18" s="1" t="s">
        <v>24</v>
      </c>
      <c r="AC18" s="1" t="s">
        <v>24</v>
      </c>
      <c r="AD18" s="1"/>
      <c r="AE18" s="1"/>
      <c r="AF18" s="1" t="s">
        <v>25</v>
      </c>
      <c r="AG18" s="1" t="s">
        <v>24</v>
      </c>
      <c r="AH18" s="1" t="s">
        <v>25</v>
      </c>
      <c r="AI18" s="1"/>
      <c r="AJ18" s="1"/>
      <c r="AK18" s="1"/>
      <c r="AL18" s="1" t="s">
        <v>24</v>
      </c>
      <c r="AM18" s="1" t="s">
        <v>24</v>
      </c>
      <c r="AN18" s="1" t="s">
        <v>25</v>
      </c>
      <c r="AO18" s="1" t="s">
        <v>204</v>
      </c>
      <c r="AP18" s="1" t="s">
        <v>204</v>
      </c>
      <c r="AQ18" s="1" t="s">
        <v>204</v>
      </c>
      <c r="AR18" s="1" t="s">
        <v>204</v>
      </c>
      <c r="AS18" s="1" t="s">
        <v>204</v>
      </c>
      <c r="AT18" s="1" t="s">
        <v>25</v>
      </c>
      <c r="AU18" s="1" t="s">
        <v>204</v>
      </c>
      <c r="AV18" s="1" t="s">
        <v>204</v>
      </c>
      <c r="AW18" s="1" t="s">
        <v>204</v>
      </c>
      <c r="AX18" s="1" t="s">
        <v>204</v>
      </c>
      <c r="AY18" s="1" t="s">
        <v>204</v>
      </c>
      <c r="AZ18" s="1" t="s">
        <v>204</v>
      </c>
      <c r="BA18" s="1" t="s">
        <v>204</v>
      </c>
      <c r="BB18" s="1" t="s">
        <v>25</v>
      </c>
      <c r="BC18" s="1" t="s">
        <v>204</v>
      </c>
      <c r="BD18" s="1" t="s">
        <v>204</v>
      </c>
      <c r="BE18" s="1" t="s">
        <v>25</v>
      </c>
      <c r="BF18" s="1" t="s">
        <v>204</v>
      </c>
      <c r="BG18" s="1">
        <v>150</v>
      </c>
      <c r="BH18" s="57">
        <v>576191.27</v>
      </c>
    </row>
    <row r="19" spans="1:60" x14ac:dyDescent="0.3">
      <c r="A19" s="1" t="s">
        <v>139</v>
      </c>
      <c r="B19" s="1" t="s">
        <v>25</v>
      </c>
      <c r="C19">
        <v>2020</v>
      </c>
      <c r="D19" s="1" t="s">
        <v>56</v>
      </c>
      <c r="E19" s="11">
        <v>43915</v>
      </c>
      <c r="F19" s="1" t="s">
        <v>214</v>
      </c>
      <c r="G19" s="1" t="s">
        <v>140</v>
      </c>
      <c r="H19" s="1" t="s">
        <v>141</v>
      </c>
      <c r="I19" s="1" t="s">
        <v>142</v>
      </c>
      <c r="J19" s="1" t="s">
        <v>143</v>
      </c>
      <c r="K19" s="1" t="s">
        <v>90</v>
      </c>
      <c r="L19" s="1" t="s">
        <v>91</v>
      </c>
      <c r="M19" s="1" t="s">
        <v>51</v>
      </c>
      <c r="N19" s="1" t="s">
        <v>105</v>
      </c>
      <c r="O19" s="1" t="s">
        <v>38</v>
      </c>
      <c r="P19" s="1" t="s">
        <v>40</v>
      </c>
      <c r="Q19" s="1"/>
      <c r="R19" s="1"/>
      <c r="S19" s="1"/>
      <c r="T19" s="1"/>
      <c r="U19" s="1"/>
      <c r="V19" s="1"/>
      <c r="W19" s="1"/>
      <c r="X19" s="1"/>
      <c r="Y19" s="1"/>
      <c r="Z19" s="1" t="s">
        <v>25</v>
      </c>
      <c r="AA19" s="1"/>
      <c r="AB19" s="1" t="s">
        <v>24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>
        <v>2</v>
      </c>
      <c r="BH19" s="57">
        <v>6186.07</v>
      </c>
    </row>
    <row r="20" spans="1:60" x14ac:dyDescent="0.3">
      <c r="A20" s="1" t="s">
        <v>139</v>
      </c>
      <c r="B20" s="1" t="s">
        <v>25</v>
      </c>
      <c r="C20">
        <v>2020</v>
      </c>
      <c r="D20" s="1" t="s">
        <v>56</v>
      </c>
      <c r="E20" s="11">
        <v>43915</v>
      </c>
      <c r="F20" s="1" t="s">
        <v>214</v>
      </c>
      <c r="G20" s="1" t="s">
        <v>140</v>
      </c>
      <c r="H20" s="1" t="s">
        <v>141</v>
      </c>
      <c r="I20" s="1" t="s">
        <v>144</v>
      </c>
      <c r="J20" s="1" t="s">
        <v>145</v>
      </c>
      <c r="K20" s="1" t="s">
        <v>90</v>
      </c>
      <c r="L20" s="1" t="s">
        <v>91</v>
      </c>
      <c r="M20" s="1" t="s">
        <v>51</v>
      </c>
      <c r="N20" s="1" t="s">
        <v>105</v>
      </c>
      <c r="O20" s="1" t="s">
        <v>38</v>
      </c>
      <c r="P20" s="1" t="s">
        <v>40</v>
      </c>
      <c r="Q20" s="1"/>
      <c r="R20" s="1"/>
      <c r="S20" s="1"/>
      <c r="T20" s="1"/>
      <c r="U20" s="1"/>
      <c r="V20" s="1"/>
      <c r="W20" s="1"/>
      <c r="X20" s="1"/>
      <c r="Y20" s="1"/>
      <c r="Z20" s="1" t="s">
        <v>25</v>
      </c>
      <c r="AA20" s="1"/>
      <c r="AB20" s="1" t="s">
        <v>24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>
        <v>2</v>
      </c>
      <c r="BH20" s="57">
        <v>6186.07</v>
      </c>
    </row>
    <row r="21" spans="1:60" x14ac:dyDescent="0.3">
      <c r="A21" s="1" t="s">
        <v>146</v>
      </c>
      <c r="B21" s="1" t="s">
        <v>25</v>
      </c>
      <c r="C21">
        <v>2020</v>
      </c>
      <c r="D21" s="1" t="s">
        <v>56</v>
      </c>
      <c r="E21" s="11">
        <v>43918</v>
      </c>
      <c r="F21" s="1" t="s">
        <v>212</v>
      </c>
      <c r="G21" s="1" t="s">
        <v>66</v>
      </c>
      <c r="H21" s="1" t="s">
        <v>67</v>
      </c>
      <c r="I21" s="1" t="s">
        <v>136</v>
      </c>
      <c r="J21" s="1" t="s">
        <v>137</v>
      </c>
      <c r="K21" s="1" t="s">
        <v>90</v>
      </c>
      <c r="L21" s="1" t="s">
        <v>91</v>
      </c>
      <c r="M21" s="1" t="s">
        <v>51</v>
      </c>
      <c r="N21" s="1" t="s">
        <v>138</v>
      </c>
      <c r="O21" s="1" t="s">
        <v>38</v>
      </c>
      <c r="P21" s="1" t="s">
        <v>40</v>
      </c>
      <c r="Q21" s="1"/>
      <c r="R21" s="1"/>
      <c r="S21" s="1"/>
      <c r="T21" s="1"/>
      <c r="U21" s="1"/>
      <c r="V21" s="1"/>
      <c r="W21" s="1"/>
      <c r="X21" s="1"/>
      <c r="Y21" s="1"/>
      <c r="Z21" s="1" t="s">
        <v>25</v>
      </c>
      <c r="AA21" s="1" t="s">
        <v>24</v>
      </c>
      <c r="AB21" s="1" t="s">
        <v>24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>
        <v>4</v>
      </c>
      <c r="BH21" s="57">
        <v>12372.14</v>
      </c>
    </row>
    <row r="22" spans="1:60" x14ac:dyDescent="0.3">
      <c r="A22" s="1" t="s">
        <v>134</v>
      </c>
      <c r="B22" s="1" t="s">
        <v>25</v>
      </c>
      <c r="C22">
        <v>2020</v>
      </c>
      <c r="D22" s="1" t="s">
        <v>56</v>
      </c>
      <c r="E22" s="11">
        <v>43919</v>
      </c>
      <c r="F22" s="1" t="s">
        <v>209</v>
      </c>
      <c r="G22" s="1" t="s">
        <v>53</v>
      </c>
      <c r="H22" s="1" t="s">
        <v>54</v>
      </c>
      <c r="I22" s="1" t="s">
        <v>119</v>
      </c>
      <c r="J22" s="1" t="s">
        <v>119</v>
      </c>
      <c r="K22" s="1" t="s">
        <v>90</v>
      </c>
      <c r="L22" s="1" t="s">
        <v>91</v>
      </c>
      <c r="M22" s="1" t="s">
        <v>117</v>
      </c>
      <c r="N22" s="1" t="s">
        <v>50</v>
      </c>
      <c r="O22" s="1" t="s">
        <v>38</v>
      </c>
      <c r="P22" s="1" t="s">
        <v>40</v>
      </c>
      <c r="Q22" s="1">
        <v>70</v>
      </c>
      <c r="R22" s="1"/>
      <c r="S22" s="1"/>
      <c r="T22" s="1"/>
      <c r="U22" s="1"/>
      <c r="V22" s="1"/>
      <c r="W22" s="1">
        <v>44</v>
      </c>
      <c r="X22" s="1"/>
      <c r="Y22" s="1"/>
      <c r="Z22" s="1" t="s">
        <v>25</v>
      </c>
      <c r="AA22" s="1" t="s">
        <v>24</v>
      </c>
      <c r="AB22" s="1" t="s">
        <v>24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>
        <v>12</v>
      </c>
      <c r="BH22" s="1">
        <v>34735.199999999997</v>
      </c>
    </row>
    <row r="23" spans="1:60" x14ac:dyDescent="0.3">
      <c r="A23" s="1" t="s">
        <v>149</v>
      </c>
      <c r="B23" s="1" t="s">
        <v>25</v>
      </c>
      <c r="C23">
        <v>2020</v>
      </c>
      <c r="D23" s="1" t="s">
        <v>56</v>
      </c>
      <c r="E23" s="11">
        <v>43874</v>
      </c>
      <c r="F23" s="1" t="s">
        <v>213</v>
      </c>
      <c r="G23" s="1" t="s">
        <v>53</v>
      </c>
      <c r="H23" s="1" t="s">
        <v>54</v>
      </c>
      <c r="I23" s="1" t="s">
        <v>150</v>
      </c>
      <c r="J23" s="1" t="s">
        <v>150</v>
      </c>
      <c r="K23" s="1" t="s">
        <v>90</v>
      </c>
      <c r="L23" s="1" t="s">
        <v>91</v>
      </c>
      <c r="M23" s="1" t="s">
        <v>117</v>
      </c>
      <c r="N23" s="1" t="s">
        <v>50</v>
      </c>
      <c r="O23" s="1" t="s">
        <v>38</v>
      </c>
      <c r="P23" s="1" t="s">
        <v>40</v>
      </c>
      <c r="Q23" s="1">
        <v>40</v>
      </c>
      <c r="R23" s="1"/>
      <c r="S23" s="1">
        <v>2700</v>
      </c>
      <c r="T23" s="1"/>
      <c r="U23" s="1"/>
      <c r="V23" s="1"/>
      <c r="W23" s="1">
        <v>44</v>
      </c>
      <c r="X23" s="1"/>
      <c r="Y23" s="1"/>
      <c r="Z23" s="1" t="s">
        <v>25</v>
      </c>
      <c r="AA23" s="1" t="s">
        <v>24</v>
      </c>
      <c r="AB23" s="1" t="s">
        <v>24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>
        <v>2</v>
      </c>
      <c r="BH23" s="1">
        <v>3739.2</v>
      </c>
    </row>
    <row r="24" spans="1:60" x14ac:dyDescent="0.3">
      <c r="A24" s="1" t="s">
        <v>147</v>
      </c>
      <c r="B24" s="1" t="s">
        <v>25</v>
      </c>
      <c r="C24">
        <v>2020</v>
      </c>
      <c r="D24" s="1" t="s">
        <v>56</v>
      </c>
      <c r="E24" s="11">
        <v>43916</v>
      </c>
      <c r="F24" s="1" t="s">
        <v>205</v>
      </c>
      <c r="G24" s="1" t="s">
        <v>95</v>
      </c>
      <c r="H24" s="1" t="s">
        <v>96</v>
      </c>
      <c r="I24" s="1" t="s">
        <v>148</v>
      </c>
      <c r="J24" s="1" t="s">
        <v>98</v>
      </c>
      <c r="K24" s="1" t="s">
        <v>90</v>
      </c>
      <c r="L24" s="1" t="s">
        <v>91</v>
      </c>
      <c r="M24" s="1" t="s">
        <v>99</v>
      </c>
      <c r="N24" s="1"/>
      <c r="O24" s="1" t="s">
        <v>38</v>
      </c>
      <c r="P24" s="1" t="s">
        <v>206</v>
      </c>
      <c r="Q24" s="1">
        <v>1.4</v>
      </c>
      <c r="R24" s="1"/>
      <c r="S24" s="1"/>
      <c r="T24" s="1"/>
      <c r="U24" s="1"/>
      <c r="V24" s="1"/>
      <c r="W24" s="1"/>
      <c r="X24" s="1" t="s">
        <v>207</v>
      </c>
      <c r="Y24" s="1" t="s">
        <v>24</v>
      </c>
      <c r="Z24" s="1" t="s">
        <v>25</v>
      </c>
      <c r="AA24" s="1" t="s">
        <v>24</v>
      </c>
      <c r="AB24" s="1" t="s">
        <v>25</v>
      </c>
      <c r="AC24" s="1" t="s">
        <v>24</v>
      </c>
      <c r="AD24" s="1" t="s">
        <v>24</v>
      </c>
      <c r="AE24" s="1" t="s">
        <v>24</v>
      </c>
      <c r="AF24" s="1" t="s">
        <v>24</v>
      </c>
      <c r="AG24" s="1" t="s">
        <v>24</v>
      </c>
      <c r="AH24" s="1" t="s">
        <v>24</v>
      </c>
      <c r="AI24" s="1" t="s">
        <v>24</v>
      </c>
      <c r="AJ24" s="1" t="s">
        <v>24</v>
      </c>
      <c r="AK24" s="1" t="s">
        <v>24</v>
      </c>
      <c r="AL24" s="1" t="s">
        <v>24</v>
      </c>
      <c r="AM24" s="1" t="s">
        <v>24</v>
      </c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>
        <v>1920</v>
      </c>
      <c r="BH24" s="57">
        <v>2925673.32</v>
      </c>
    </row>
    <row r="25" spans="1:60" x14ac:dyDescent="0.3">
      <c r="A25" s="1" t="s">
        <v>155</v>
      </c>
      <c r="B25" s="1" t="s">
        <v>25</v>
      </c>
      <c r="C25">
        <v>2020</v>
      </c>
      <c r="D25" s="1" t="s">
        <v>56</v>
      </c>
      <c r="E25" s="11">
        <v>43916</v>
      </c>
      <c r="F25" s="1" t="s">
        <v>202</v>
      </c>
      <c r="G25" s="1" t="s">
        <v>66</v>
      </c>
      <c r="H25" s="1" t="s">
        <v>67</v>
      </c>
      <c r="I25" s="1" t="s">
        <v>156</v>
      </c>
      <c r="J25" s="1" t="s">
        <v>157</v>
      </c>
      <c r="K25" s="1" t="s">
        <v>90</v>
      </c>
      <c r="L25" s="1" t="s">
        <v>91</v>
      </c>
      <c r="M25" s="1" t="s">
        <v>92</v>
      </c>
      <c r="N25" s="1" t="s">
        <v>93</v>
      </c>
      <c r="O25" s="1" t="s">
        <v>38</v>
      </c>
      <c r="P25" s="1" t="s">
        <v>203</v>
      </c>
      <c r="Q25" s="1"/>
      <c r="R25" s="1"/>
      <c r="S25" s="1"/>
      <c r="T25" s="1"/>
      <c r="U25" s="1"/>
      <c r="V25" s="1"/>
      <c r="W25" s="1"/>
      <c r="X25" s="1"/>
      <c r="Y25" s="1"/>
      <c r="Z25" s="1" t="s">
        <v>25</v>
      </c>
      <c r="AA25" s="1" t="s">
        <v>25</v>
      </c>
      <c r="AB25" s="1" t="s">
        <v>24</v>
      </c>
      <c r="AC25" s="1"/>
      <c r="AD25" s="1"/>
      <c r="AE25" s="1"/>
      <c r="AF25" s="1"/>
      <c r="AG25" s="1" t="s">
        <v>25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>
        <v>20</v>
      </c>
      <c r="BH25" s="57">
        <v>76825.5</v>
      </c>
    </row>
    <row r="26" spans="1:60" x14ac:dyDescent="0.3">
      <c r="A26" s="1" t="s">
        <v>155</v>
      </c>
      <c r="B26" s="1" t="s">
        <v>25</v>
      </c>
      <c r="C26">
        <v>2020</v>
      </c>
      <c r="D26" s="1" t="s">
        <v>56</v>
      </c>
      <c r="E26" s="11">
        <v>43916</v>
      </c>
      <c r="F26" s="1" t="s">
        <v>202</v>
      </c>
      <c r="G26" s="1" t="s">
        <v>66</v>
      </c>
      <c r="H26" s="1" t="s">
        <v>67</v>
      </c>
      <c r="I26" s="1" t="s">
        <v>114</v>
      </c>
      <c r="J26" s="1" t="s">
        <v>115</v>
      </c>
      <c r="K26" s="1" t="s">
        <v>90</v>
      </c>
      <c r="L26" s="1" t="s">
        <v>91</v>
      </c>
      <c r="M26" s="1" t="s">
        <v>92</v>
      </c>
      <c r="N26" s="1" t="s">
        <v>93</v>
      </c>
      <c r="O26" s="1" t="s">
        <v>38</v>
      </c>
      <c r="P26" s="1" t="s">
        <v>203</v>
      </c>
      <c r="Q26" s="1"/>
      <c r="R26" s="1"/>
      <c r="S26" s="1"/>
      <c r="T26" s="1"/>
      <c r="U26" s="1"/>
      <c r="V26" s="1"/>
      <c r="W26" s="1"/>
      <c r="X26" s="1"/>
      <c r="Y26" s="1"/>
      <c r="Z26" s="1" t="s">
        <v>25</v>
      </c>
      <c r="AA26" s="1" t="s">
        <v>25</v>
      </c>
      <c r="AB26" s="1" t="s">
        <v>24</v>
      </c>
      <c r="AC26" s="1"/>
      <c r="AD26" s="1"/>
      <c r="AE26" s="1"/>
      <c r="AF26" s="1"/>
      <c r="AG26" s="1" t="s">
        <v>25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>
        <v>1</v>
      </c>
      <c r="BH26" s="57">
        <v>3841.28</v>
      </c>
    </row>
    <row r="27" spans="1:60" x14ac:dyDescent="0.3">
      <c r="A27" s="1" t="s">
        <v>155</v>
      </c>
      <c r="B27" s="1" t="s">
        <v>25</v>
      </c>
      <c r="C27">
        <v>2020</v>
      </c>
      <c r="D27" s="1" t="s">
        <v>56</v>
      </c>
      <c r="E27" s="11">
        <v>43916</v>
      </c>
      <c r="F27" s="1" t="s">
        <v>202</v>
      </c>
      <c r="G27" s="1" t="s">
        <v>66</v>
      </c>
      <c r="H27" s="1" t="s">
        <v>67</v>
      </c>
      <c r="I27" s="1" t="s">
        <v>158</v>
      </c>
      <c r="J27" s="1" t="s">
        <v>159</v>
      </c>
      <c r="K27" s="1" t="s">
        <v>90</v>
      </c>
      <c r="L27" s="1" t="s">
        <v>91</v>
      </c>
      <c r="M27" s="1" t="s">
        <v>92</v>
      </c>
      <c r="N27" s="1" t="s">
        <v>93</v>
      </c>
      <c r="O27" s="1" t="s">
        <v>38</v>
      </c>
      <c r="P27" s="1" t="s">
        <v>40</v>
      </c>
      <c r="Q27" s="1"/>
      <c r="R27" s="1"/>
      <c r="S27" s="1"/>
      <c r="T27" s="1"/>
      <c r="U27" s="1"/>
      <c r="V27" s="1"/>
      <c r="W27" s="1"/>
      <c r="X27" s="1"/>
      <c r="Y27" s="1"/>
      <c r="Z27" s="1" t="s">
        <v>25</v>
      </c>
      <c r="AA27" s="1" t="s">
        <v>24</v>
      </c>
      <c r="AB27" s="1" t="s">
        <v>24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>
        <v>1</v>
      </c>
      <c r="BH27" s="57">
        <v>3093.04</v>
      </c>
    </row>
    <row r="28" spans="1:60" x14ac:dyDescent="0.3">
      <c r="A28" s="1" t="s">
        <v>162</v>
      </c>
      <c r="B28" s="1" t="s">
        <v>25</v>
      </c>
      <c r="C28">
        <v>2020</v>
      </c>
      <c r="D28" s="1" t="s">
        <v>56</v>
      </c>
      <c r="E28" s="11">
        <v>43920</v>
      </c>
      <c r="F28" s="1" t="s">
        <v>215</v>
      </c>
      <c r="G28" s="1" t="s">
        <v>101</v>
      </c>
      <c r="H28" s="1" t="s">
        <v>102</v>
      </c>
      <c r="I28" s="1" t="s">
        <v>163</v>
      </c>
      <c r="J28" s="1" t="s">
        <v>164</v>
      </c>
      <c r="K28" s="1" t="s">
        <v>90</v>
      </c>
      <c r="L28" s="1" t="s">
        <v>91</v>
      </c>
      <c r="M28" s="1" t="s">
        <v>51</v>
      </c>
      <c r="N28" s="1" t="s">
        <v>105</v>
      </c>
      <c r="O28" s="1" t="s">
        <v>38</v>
      </c>
      <c r="P28" s="1" t="s">
        <v>203</v>
      </c>
      <c r="Q28" s="1">
        <v>9</v>
      </c>
      <c r="R28" s="1">
        <v>400</v>
      </c>
      <c r="S28" s="1"/>
      <c r="T28" s="1"/>
      <c r="U28" s="1"/>
      <c r="V28" s="1"/>
      <c r="W28" s="1"/>
      <c r="X28" s="1" t="s">
        <v>123</v>
      </c>
      <c r="Y28" s="1" t="s">
        <v>25</v>
      </c>
      <c r="Z28" s="1" t="s">
        <v>25</v>
      </c>
      <c r="AA28" s="1" t="s">
        <v>24</v>
      </c>
      <c r="AB28" s="1" t="s">
        <v>24</v>
      </c>
      <c r="AC28" s="1" t="s">
        <v>24</v>
      </c>
      <c r="AD28" s="1"/>
      <c r="AE28" s="1"/>
      <c r="AF28" s="1" t="s">
        <v>24</v>
      </c>
      <c r="AG28" s="1" t="s">
        <v>24</v>
      </c>
      <c r="AH28" s="1" t="s">
        <v>25</v>
      </c>
      <c r="AI28" s="1"/>
      <c r="AJ28" s="1"/>
      <c r="AK28" s="1"/>
      <c r="AL28" s="1" t="s">
        <v>24</v>
      </c>
      <c r="AM28" s="1" t="s">
        <v>24</v>
      </c>
      <c r="AN28" s="1" t="s">
        <v>25</v>
      </c>
      <c r="AO28" s="1" t="s">
        <v>204</v>
      </c>
      <c r="AP28" s="1" t="s">
        <v>204</v>
      </c>
      <c r="AQ28" s="1" t="s">
        <v>204</v>
      </c>
      <c r="AR28" s="1" t="s">
        <v>204</v>
      </c>
      <c r="AS28" s="1" t="s">
        <v>204</v>
      </c>
      <c r="AT28" s="1" t="s">
        <v>25</v>
      </c>
      <c r="AU28" s="1" t="s">
        <v>204</v>
      </c>
      <c r="AV28" s="1" t="s">
        <v>204</v>
      </c>
      <c r="AW28" s="1" t="s">
        <v>204</v>
      </c>
      <c r="AX28" s="1" t="s">
        <v>204</v>
      </c>
      <c r="AY28" s="1" t="s">
        <v>204</v>
      </c>
      <c r="AZ28" s="1" t="s">
        <v>204</v>
      </c>
      <c r="BA28" s="1" t="s">
        <v>204</v>
      </c>
      <c r="BB28" s="1" t="s">
        <v>25</v>
      </c>
      <c r="BC28" s="1" t="s">
        <v>204</v>
      </c>
      <c r="BD28" s="1" t="s">
        <v>204</v>
      </c>
      <c r="BE28" s="1" t="s">
        <v>25</v>
      </c>
      <c r="BF28" s="1" t="s">
        <v>204</v>
      </c>
      <c r="BG28" s="1">
        <v>128</v>
      </c>
      <c r="BH28" s="57">
        <v>491683.22</v>
      </c>
    </row>
    <row r="29" spans="1:60" x14ac:dyDescent="0.3">
      <c r="A29" s="1" t="s">
        <v>166</v>
      </c>
      <c r="B29" s="1" t="s">
        <v>25</v>
      </c>
      <c r="C29">
        <v>2020</v>
      </c>
      <c r="D29" s="1" t="s">
        <v>57</v>
      </c>
      <c r="E29" s="11">
        <v>44011</v>
      </c>
      <c r="F29" s="1" t="s">
        <v>210</v>
      </c>
      <c r="G29" s="1" t="s">
        <v>167</v>
      </c>
      <c r="H29" s="1" t="s">
        <v>168</v>
      </c>
      <c r="I29" s="1" t="s">
        <v>169</v>
      </c>
      <c r="J29" s="1" t="s">
        <v>169</v>
      </c>
      <c r="K29" s="1" t="s">
        <v>130</v>
      </c>
      <c r="L29" s="1" t="s">
        <v>92</v>
      </c>
      <c r="M29" s="1"/>
      <c r="N29" s="1"/>
      <c r="O29" s="1" t="s">
        <v>38</v>
      </c>
      <c r="P29" s="1" t="s">
        <v>203</v>
      </c>
      <c r="Q29" s="1">
        <v>9</v>
      </c>
      <c r="R29" s="1">
        <v>806</v>
      </c>
      <c r="S29" s="1"/>
      <c r="T29" s="1" t="s">
        <v>131</v>
      </c>
      <c r="U29" s="1" t="s">
        <v>170</v>
      </c>
      <c r="V29" s="1"/>
      <c r="W29" s="1"/>
      <c r="X29" s="1" t="s">
        <v>104</v>
      </c>
      <c r="Y29" s="1" t="s">
        <v>25</v>
      </c>
      <c r="Z29" s="1" t="s">
        <v>25</v>
      </c>
      <c r="AA29" s="1" t="s">
        <v>24</v>
      </c>
      <c r="AB29" s="1" t="s">
        <v>24</v>
      </c>
      <c r="AC29" s="1" t="s">
        <v>24</v>
      </c>
      <c r="AD29" s="1" t="s">
        <v>24</v>
      </c>
      <c r="AE29" s="1" t="s">
        <v>24</v>
      </c>
      <c r="AF29" s="1" t="s">
        <v>24</v>
      </c>
      <c r="AG29" s="1" t="s">
        <v>24</v>
      </c>
      <c r="AH29" s="1" t="s">
        <v>24</v>
      </c>
      <c r="AI29" s="1" t="s">
        <v>24</v>
      </c>
      <c r="AJ29" s="1" t="s">
        <v>24</v>
      </c>
      <c r="AK29" s="1" t="s">
        <v>24</v>
      </c>
      <c r="AL29" s="1" t="s">
        <v>25</v>
      </c>
      <c r="AM29" s="1" t="s">
        <v>24</v>
      </c>
      <c r="AN29" s="1" t="s">
        <v>204</v>
      </c>
      <c r="AO29" s="1" t="s">
        <v>204</v>
      </c>
      <c r="AP29" s="1" t="s">
        <v>25</v>
      </c>
      <c r="AQ29" s="1" t="s">
        <v>204</v>
      </c>
      <c r="AR29" s="1" t="s">
        <v>204</v>
      </c>
      <c r="AS29" s="1" t="s">
        <v>204</v>
      </c>
      <c r="AT29" s="1" t="s">
        <v>204</v>
      </c>
      <c r="AU29" s="1" t="s">
        <v>204</v>
      </c>
      <c r="AV29" s="1" t="s">
        <v>204</v>
      </c>
      <c r="AW29" s="1" t="s">
        <v>204</v>
      </c>
      <c r="AX29" s="1" t="s">
        <v>204</v>
      </c>
      <c r="AY29" s="1" t="s">
        <v>204</v>
      </c>
      <c r="AZ29" s="1" t="s">
        <v>204</v>
      </c>
      <c r="BA29" s="1" t="s">
        <v>204</v>
      </c>
      <c r="BB29" s="1" t="s">
        <v>25</v>
      </c>
      <c r="BC29" s="1" t="s">
        <v>204</v>
      </c>
      <c r="BD29" s="1" t="s">
        <v>204</v>
      </c>
      <c r="BE29" s="1" t="s">
        <v>204</v>
      </c>
      <c r="BF29" s="1" t="s">
        <v>204</v>
      </c>
      <c r="BG29" s="1">
        <v>960</v>
      </c>
      <c r="BH29" s="57">
        <v>1144097.47</v>
      </c>
    </row>
    <row r="30" spans="1:60" x14ac:dyDescent="0.3">
      <c r="A30" s="1" t="s">
        <v>171</v>
      </c>
      <c r="B30" s="1" t="s">
        <v>25</v>
      </c>
      <c r="C30">
        <v>2020</v>
      </c>
      <c r="D30" s="1" t="s">
        <v>56</v>
      </c>
      <c r="E30" s="11">
        <v>43880</v>
      </c>
      <c r="F30" s="1" t="s">
        <v>210</v>
      </c>
      <c r="G30" s="1" t="s">
        <v>172</v>
      </c>
      <c r="H30" s="1" t="s">
        <v>55</v>
      </c>
      <c r="I30" s="1" t="s">
        <v>173</v>
      </c>
      <c r="J30" s="1" t="s">
        <v>173</v>
      </c>
      <c r="K30" s="1" t="s">
        <v>130</v>
      </c>
      <c r="L30" s="1" t="s">
        <v>92</v>
      </c>
      <c r="M30" s="1"/>
      <c r="N30" s="1"/>
      <c r="O30" s="1" t="s">
        <v>38</v>
      </c>
      <c r="P30" s="1" t="s">
        <v>203</v>
      </c>
      <c r="Q30" s="1">
        <v>5</v>
      </c>
      <c r="R30" s="1">
        <v>460</v>
      </c>
      <c r="S30" s="1"/>
      <c r="T30" s="1" t="s">
        <v>165</v>
      </c>
      <c r="U30" s="1" t="s">
        <v>174</v>
      </c>
      <c r="V30" s="1"/>
      <c r="W30" s="1"/>
      <c r="X30" s="1" t="s">
        <v>104</v>
      </c>
      <c r="Y30" s="1" t="s">
        <v>25</v>
      </c>
      <c r="Z30" s="1" t="s">
        <v>25</v>
      </c>
      <c r="AA30" s="1" t="s">
        <v>24</v>
      </c>
      <c r="AB30" s="1" t="s">
        <v>24</v>
      </c>
      <c r="AC30" s="1" t="s">
        <v>24</v>
      </c>
      <c r="AD30" s="1" t="s">
        <v>24</v>
      </c>
      <c r="AE30" s="1" t="s">
        <v>24</v>
      </c>
      <c r="AF30" s="1" t="s">
        <v>24</v>
      </c>
      <c r="AG30" s="1" t="s">
        <v>24</v>
      </c>
      <c r="AH30" s="1" t="s">
        <v>25</v>
      </c>
      <c r="AI30" s="1" t="s">
        <v>24</v>
      </c>
      <c r="AJ30" s="1" t="s">
        <v>24</v>
      </c>
      <c r="AK30" s="1" t="s">
        <v>24</v>
      </c>
      <c r="AL30" s="1" t="s">
        <v>24</v>
      </c>
      <c r="AM30" s="1" t="s">
        <v>24</v>
      </c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>
        <v>2000</v>
      </c>
      <c r="BH30" s="57">
        <v>2383536.41</v>
      </c>
    </row>
  </sheetData>
  <mergeCells count="1">
    <mergeCell ref="A1:K1"/>
  </mergeCells>
  <phoneticPr fontId="3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11AC-0A69-41CD-AD80-E8089BF82580}">
  <sheetPr>
    <tabColor theme="9"/>
  </sheetPr>
  <dimension ref="B1:U16"/>
  <sheetViews>
    <sheetView workbookViewId="0">
      <selection activeCell="M12" sqref="M12"/>
    </sheetView>
  </sheetViews>
  <sheetFormatPr defaultColWidth="8.77734375" defaultRowHeight="14.4" x14ac:dyDescent="0.3"/>
  <cols>
    <col min="1" max="1" width="5.6640625" style="6" customWidth="1"/>
    <col min="2" max="2" width="8.77734375" style="6"/>
    <col min="3" max="3" width="12.44140625" style="6" customWidth="1"/>
    <col min="4" max="16384" width="8.77734375" style="6"/>
  </cols>
  <sheetData>
    <row r="1" spans="2:21" s="16" customFormat="1" ht="58.95" customHeight="1" thickBot="1" x14ac:dyDescent="0.35">
      <c r="B1" s="17"/>
      <c r="C1" s="17"/>
      <c r="D1" s="107" t="s">
        <v>329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3" spans="2:21" ht="21" x14ac:dyDescent="0.4">
      <c r="C3" s="72" t="s">
        <v>216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21" ht="27.75" customHeight="1" x14ac:dyDescent="0.35">
      <c r="B4" s="74"/>
      <c r="C4" s="73" t="s">
        <v>217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T4" s="76"/>
      <c r="U4" s="76"/>
    </row>
    <row r="5" spans="2:21" ht="27.75" customHeight="1" x14ac:dyDescent="0.3">
      <c r="C5" s="73" t="s">
        <v>282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1" ht="27.75" customHeight="1" x14ac:dyDescent="0.35">
      <c r="B6" s="74"/>
      <c r="C6" s="77" t="s">
        <v>288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Q6" s="75"/>
      <c r="R6" s="75"/>
      <c r="S6" s="76"/>
      <c r="T6" s="76"/>
      <c r="U6" s="76"/>
    </row>
    <row r="7" spans="2:21" ht="27.75" customHeight="1" x14ac:dyDescent="0.35">
      <c r="C7" s="86" t="s">
        <v>90</v>
      </c>
      <c r="D7" s="93" t="s">
        <v>287</v>
      </c>
      <c r="E7" s="94"/>
      <c r="F7" s="94"/>
      <c r="G7" s="28"/>
      <c r="H7" s="28"/>
      <c r="I7" s="28"/>
      <c r="J7" s="28"/>
      <c r="K7" s="28"/>
      <c r="L7" s="28"/>
      <c r="M7" s="28"/>
      <c r="N7" s="28"/>
      <c r="O7" s="28"/>
      <c r="Q7" s="75"/>
      <c r="R7" s="75"/>
      <c r="S7" s="76"/>
      <c r="T7" s="76"/>
      <c r="U7" s="76"/>
    </row>
    <row r="8" spans="2:21" ht="27.75" customHeight="1" x14ac:dyDescent="0.35">
      <c r="C8" s="74"/>
      <c r="D8" s="93" t="s">
        <v>290</v>
      </c>
      <c r="E8" s="94"/>
      <c r="F8" s="94"/>
      <c r="G8" s="28"/>
      <c r="H8" s="28"/>
      <c r="I8" s="28"/>
      <c r="J8" s="28"/>
      <c r="K8" s="28"/>
      <c r="L8" s="28"/>
      <c r="M8" s="28"/>
      <c r="N8" s="28"/>
      <c r="O8" s="28"/>
      <c r="Q8" s="75"/>
      <c r="R8" s="75"/>
      <c r="S8" s="76"/>
      <c r="T8" s="76"/>
      <c r="U8" s="76"/>
    </row>
    <row r="9" spans="2:21" ht="27.75" customHeight="1" x14ac:dyDescent="0.35">
      <c r="C9" s="74"/>
      <c r="D9" s="93" t="s">
        <v>289</v>
      </c>
      <c r="E9" s="94"/>
      <c r="F9" s="94"/>
      <c r="G9" s="28"/>
      <c r="H9" s="28"/>
      <c r="I9" s="28"/>
      <c r="J9" s="28"/>
      <c r="K9" s="28"/>
      <c r="L9" s="28"/>
      <c r="M9" s="28"/>
      <c r="N9" s="28"/>
      <c r="O9" s="28"/>
      <c r="Q9" s="75"/>
      <c r="R9" s="75"/>
      <c r="S9" s="76"/>
      <c r="T9" s="76"/>
      <c r="U9" s="76"/>
    </row>
    <row r="10" spans="2:21" ht="27.75" customHeight="1" x14ac:dyDescent="0.35">
      <c r="C10" s="86" t="s">
        <v>130</v>
      </c>
      <c r="D10" s="93" t="s">
        <v>287</v>
      </c>
      <c r="E10" s="94"/>
      <c r="F10" s="94"/>
      <c r="G10" s="28"/>
      <c r="H10" s="28"/>
      <c r="I10" s="28"/>
      <c r="J10" s="28"/>
      <c r="K10" s="28"/>
      <c r="L10" s="28"/>
      <c r="M10" s="28"/>
      <c r="N10" s="28"/>
      <c r="O10" s="28"/>
      <c r="Q10" s="75"/>
      <c r="R10" s="75"/>
      <c r="S10" s="76"/>
      <c r="T10" s="76"/>
      <c r="U10" s="76"/>
    </row>
    <row r="11" spans="2:21" ht="27.75" customHeight="1" x14ac:dyDescent="0.35">
      <c r="B11" s="74"/>
      <c r="C11" s="95"/>
      <c r="D11" s="93" t="s">
        <v>290</v>
      </c>
      <c r="E11" s="94"/>
      <c r="F11" s="94"/>
      <c r="G11" s="28"/>
      <c r="H11" s="28"/>
      <c r="I11" s="28"/>
      <c r="J11" s="28"/>
      <c r="K11" s="28"/>
      <c r="L11" s="28"/>
      <c r="M11" s="28"/>
      <c r="N11" s="28"/>
      <c r="O11" s="28"/>
      <c r="Q11" s="75"/>
      <c r="R11" s="75"/>
      <c r="S11" s="76"/>
      <c r="T11" s="76"/>
      <c r="U11" s="76"/>
    </row>
    <row r="12" spans="2:21" ht="27.75" customHeight="1" x14ac:dyDescent="0.35">
      <c r="B12" s="74"/>
      <c r="C12" s="95"/>
      <c r="D12" s="93" t="s">
        <v>289</v>
      </c>
      <c r="E12" s="94"/>
      <c r="F12" s="94"/>
      <c r="G12" s="28"/>
      <c r="H12" s="28"/>
      <c r="I12" s="28"/>
      <c r="J12" s="28"/>
      <c r="K12" s="28"/>
      <c r="L12" s="28"/>
      <c r="M12" s="28"/>
      <c r="N12" s="28"/>
      <c r="O12" s="28"/>
      <c r="Q12" s="75"/>
      <c r="R12" s="75"/>
      <c r="S12" s="76"/>
      <c r="T12" s="76"/>
      <c r="U12" s="76"/>
    </row>
    <row r="13" spans="2:21" ht="27.75" customHeight="1" x14ac:dyDescent="0.35">
      <c r="B13" s="74"/>
      <c r="C13" s="78" t="s">
        <v>283</v>
      </c>
      <c r="O13" s="79"/>
      <c r="P13" s="79"/>
      <c r="Q13" s="75"/>
      <c r="R13" s="75"/>
      <c r="S13" s="76"/>
      <c r="T13" s="76"/>
      <c r="U13" s="76"/>
    </row>
    <row r="14" spans="2:21" ht="15.6" x14ac:dyDescent="0.3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80"/>
      <c r="O14" s="80"/>
      <c r="P14" s="80"/>
      <c r="Q14" s="52"/>
      <c r="R14" s="52"/>
    </row>
    <row r="15" spans="2:21" ht="15.6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80"/>
      <c r="O15" s="80"/>
      <c r="P15" s="80"/>
      <c r="Q15" s="52"/>
      <c r="R15" s="52"/>
    </row>
    <row r="16" spans="2:21" ht="15" thickBot="1" x14ac:dyDescent="0.35">
      <c r="B16" s="81"/>
      <c r="C16" s="42" t="s">
        <v>27</v>
      </c>
      <c r="D16" s="43"/>
      <c r="E16" s="42" t="s">
        <v>28</v>
      </c>
      <c r="F16" s="43"/>
      <c r="G16" s="82"/>
      <c r="H16" s="82" t="s">
        <v>29</v>
      </c>
      <c r="I16" s="81"/>
      <c r="J16" s="81"/>
      <c r="K16" s="81"/>
      <c r="L16" s="81"/>
      <c r="M16" s="81"/>
      <c r="N16" s="81"/>
      <c r="O16" s="81"/>
      <c r="P16" s="81"/>
      <c r="Q16" s="81"/>
    </row>
  </sheetData>
  <mergeCells count="1">
    <mergeCell ref="D1:Q1"/>
  </mergeCells>
  <hyperlinks>
    <hyperlink ref="C5" location="'Термины и определения'!A1" display="Термины и определения" xr:uid="{4E400E9F-EA46-4100-A611-AAE83C2CBAFC}"/>
    <hyperlink ref="C4" location="'Титульный лист'!A1" display="Титульный лист" xr:uid="{B791D164-EA47-4F28-9BB3-291709E4D5E8}"/>
    <hyperlink ref="C6" location="'Общие данные'!A1" display="Общие данные по объему импорта светильников  и ламп по брендам" xr:uid="{23618D85-FBDB-4E29-A05B-091546D0ADB4}"/>
    <hyperlink ref="D7" location="Светильники_Вводная!A1" display="Структура импорта по светильникам" xr:uid="{3D4E96C7-EB8E-4203-829C-3F50B241F659}"/>
    <hyperlink ref="D10" location="Лампы_Вводная!A1" display="Структура импорта по лампам" xr:uid="{44C24E59-6EA0-416D-9184-EBBED79C3FB1}"/>
    <hyperlink ref="D8" location="Светильники_Параметры!A1" display="Параметры и модели наиболее импортируемых светильников" xr:uid="{8443DA94-99B2-4945-9348-022B20D2FD59}"/>
    <hyperlink ref="D11" location="Лампы_Параметры!A1" display="Параметры и модели наиболее импортируемых ламп" xr:uid="{29A3BDE3-0A4D-402D-BEA0-1114FCE8EAD9}"/>
    <hyperlink ref="D9" location="Светильники!A1" display="ТОП-модели светильников" xr:uid="{318EAA8B-88D9-4D2D-9EE4-7EF573F07267}"/>
    <hyperlink ref="D12" location="Лампы!A1" display="ТОП-модели ламп" xr:uid="{50E30480-99B3-4143-B625-9944AAA72E0C}"/>
    <hyperlink ref="C13" location="'База данных'!A1" display="Полная база данных исследования" xr:uid="{2058DB08-346E-412C-ABFF-A37ABD97496E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6D63C-16C8-46BE-A34F-5787593EA70F}">
  <sheetPr>
    <tabColor theme="9"/>
  </sheetPr>
  <dimension ref="A1:V129"/>
  <sheetViews>
    <sheetView workbookViewId="0">
      <selection activeCell="D1" sqref="D1:Q1"/>
    </sheetView>
  </sheetViews>
  <sheetFormatPr defaultColWidth="0" defaultRowHeight="0" customHeight="1" zeroHeight="1" x14ac:dyDescent="0.3"/>
  <cols>
    <col min="1" max="1" width="5.6640625" style="52" customWidth="1"/>
    <col min="2" max="2" width="4" style="52" customWidth="1"/>
    <col min="3" max="3" width="28" style="52" bestFit="1" customWidth="1"/>
    <col min="4" max="11" width="15.44140625" style="52" customWidth="1"/>
    <col min="12" max="12" width="14.44140625" style="52" customWidth="1"/>
    <col min="13" max="22" width="0" style="15" hidden="1" customWidth="1"/>
    <col min="23" max="16384" width="11.44140625" style="15" hidden="1"/>
  </cols>
  <sheetData>
    <row r="1" spans="2:17" s="16" customFormat="1" ht="58.95" customHeight="1" thickBot="1" x14ac:dyDescent="0.35">
      <c r="B1" s="17"/>
      <c r="C1" s="17"/>
      <c r="D1" s="107" t="s">
        <v>329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2:17" ht="14.4" x14ac:dyDescent="0.3"/>
    <row r="3" spans="2:17" ht="14.4" x14ac:dyDescent="0.3">
      <c r="C3" s="18" t="s">
        <v>218</v>
      </c>
      <c r="D3" s="120" t="s">
        <v>219</v>
      </c>
      <c r="E3" s="120"/>
      <c r="F3" s="120"/>
      <c r="G3" s="120"/>
      <c r="H3" s="120"/>
      <c r="I3" s="120"/>
      <c r="J3" s="120"/>
      <c r="K3" s="120"/>
    </row>
    <row r="4" spans="2:17" ht="14.4" x14ac:dyDescent="0.3">
      <c r="C4" s="121" t="s">
        <v>220</v>
      </c>
      <c r="D4" s="121"/>
      <c r="E4" s="121"/>
      <c r="F4" s="121"/>
      <c r="G4" s="121"/>
      <c r="H4" s="121"/>
      <c r="I4" s="121"/>
      <c r="J4" s="121"/>
      <c r="K4" s="121"/>
    </row>
    <row r="5" spans="2:17" ht="30.75" customHeight="1" x14ac:dyDescent="0.3">
      <c r="C5" s="90" t="s">
        <v>244</v>
      </c>
      <c r="D5" s="122" t="s">
        <v>245</v>
      </c>
      <c r="E5" s="115"/>
      <c r="F5" s="115"/>
      <c r="G5" s="115"/>
      <c r="H5" s="115"/>
      <c r="I5" s="115"/>
      <c r="J5" s="115"/>
      <c r="K5" s="115"/>
    </row>
    <row r="6" spans="2:17" ht="15" customHeight="1" x14ac:dyDescent="0.3">
      <c r="C6" s="90" t="s">
        <v>203</v>
      </c>
      <c r="D6" s="115" t="s">
        <v>221</v>
      </c>
      <c r="E6" s="115"/>
      <c r="F6" s="115"/>
      <c r="G6" s="115"/>
      <c r="H6" s="115"/>
      <c r="I6" s="115"/>
      <c r="J6" s="115"/>
      <c r="K6" s="115"/>
    </row>
    <row r="7" spans="2:17" ht="15" customHeight="1" x14ac:dyDescent="0.3">
      <c r="C7" s="90" t="s">
        <v>246</v>
      </c>
      <c r="D7" s="115" t="s">
        <v>249</v>
      </c>
      <c r="E7" s="115"/>
      <c r="F7" s="115"/>
      <c r="G7" s="115"/>
      <c r="H7" s="115"/>
      <c r="I7" s="115"/>
      <c r="J7" s="115"/>
      <c r="K7" s="115"/>
    </row>
    <row r="8" spans="2:17" ht="15" customHeight="1" x14ac:dyDescent="0.3">
      <c r="C8" s="90" t="s">
        <v>206</v>
      </c>
      <c r="D8" s="115" t="s">
        <v>222</v>
      </c>
      <c r="E8" s="115"/>
      <c r="F8" s="115"/>
      <c r="G8" s="115"/>
      <c r="H8" s="115"/>
      <c r="I8" s="115"/>
      <c r="J8" s="115"/>
      <c r="K8" s="115"/>
    </row>
    <row r="9" spans="2:17" ht="15" customHeight="1" x14ac:dyDescent="0.3">
      <c r="C9" s="91" t="s">
        <v>247</v>
      </c>
      <c r="D9" s="116" t="s">
        <v>248</v>
      </c>
      <c r="E9" s="116"/>
      <c r="F9" s="116"/>
      <c r="G9" s="116"/>
      <c r="H9" s="116"/>
      <c r="I9" s="116"/>
      <c r="J9" s="116"/>
      <c r="K9" s="116"/>
    </row>
    <row r="10" spans="2:17" ht="14.4" x14ac:dyDescent="0.3">
      <c r="C10" s="119" t="s">
        <v>223</v>
      </c>
      <c r="D10" s="119"/>
      <c r="E10" s="119"/>
      <c r="F10" s="119"/>
      <c r="G10" s="119"/>
      <c r="H10" s="119"/>
      <c r="I10" s="119"/>
      <c r="J10" s="119"/>
      <c r="K10" s="119"/>
    </row>
    <row r="11" spans="2:17" ht="14.4" x14ac:dyDescent="0.3">
      <c r="C11" s="117" t="s">
        <v>224</v>
      </c>
      <c r="D11" s="117"/>
      <c r="E11" s="117"/>
      <c r="F11" s="117"/>
      <c r="G11" s="117"/>
      <c r="H11" s="117"/>
      <c r="I11" s="117"/>
      <c r="J11" s="117"/>
      <c r="K11" s="117"/>
    </row>
    <row r="12" spans="2:17" ht="15" customHeight="1" x14ac:dyDescent="0.3">
      <c r="C12" s="89" t="s">
        <v>225</v>
      </c>
      <c r="D12" s="118" t="s">
        <v>226</v>
      </c>
      <c r="E12" s="118"/>
      <c r="F12" s="118"/>
      <c r="G12" s="118"/>
      <c r="H12" s="118"/>
      <c r="I12" s="118"/>
      <c r="J12" s="118"/>
      <c r="K12" s="118"/>
    </row>
    <row r="13" spans="2:17" ht="15" customHeight="1" x14ac:dyDescent="0.3">
      <c r="C13" s="90" t="s">
        <v>227</v>
      </c>
      <c r="D13" s="115" t="s">
        <v>228</v>
      </c>
      <c r="E13" s="115"/>
      <c r="F13" s="115"/>
      <c r="G13" s="115"/>
      <c r="H13" s="115"/>
      <c r="I13" s="115"/>
      <c r="J13" s="115"/>
      <c r="K13" s="115"/>
    </row>
    <row r="14" spans="2:17" ht="15" customHeight="1" x14ac:dyDescent="0.3">
      <c r="C14" s="90" t="s">
        <v>229</v>
      </c>
      <c r="D14" s="115" t="s">
        <v>230</v>
      </c>
      <c r="E14" s="115"/>
      <c r="F14" s="115"/>
      <c r="G14" s="115"/>
      <c r="H14" s="115"/>
      <c r="I14" s="115"/>
      <c r="J14" s="115"/>
      <c r="K14" s="115"/>
    </row>
    <row r="15" spans="2:17" ht="15" customHeight="1" x14ac:dyDescent="0.3">
      <c r="C15" s="90" t="s">
        <v>231</v>
      </c>
      <c r="D15" s="115" t="s">
        <v>86</v>
      </c>
      <c r="E15" s="115"/>
      <c r="F15" s="115"/>
      <c r="G15" s="115"/>
      <c r="H15" s="115"/>
      <c r="I15" s="115"/>
      <c r="J15" s="115"/>
      <c r="K15" s="115"/>
    </row>
    <row r="16" spans="2:17" ht="15" customHeight="1" x14ac:dyDescent="0.3">
      <c r="C16" s="90" t="s">
        <v>232</v>
      </c>
      <c r="D16" s="115" t="s">
        <v>78</v>
      </c>
      <c r="E16" s="115"/>
      <c r="F16" s="115"/>
      <c r="G16" s="115"/>
      <c r="H16" s="115"/>
      <c r="I16" s="115"/>
      <c r="J16" s="115"/>
      <c r="K16" s="115"/>
    </row>
    <row r="17" spans="3:11" ht="15" customHeight="1" x14ac:dyDescent="0.3">
      <c r="C17" s="90" t="s">
        <v>233</v>
      </c>
      <c r="D17" s="115" t="s">
        <v>83</v>
      </c>
      <c r="E17" s="115"/>
      <c r="F17" s="115"/>
      <c r="G17" s="115"/>
      <c r="H17" s="115"/>
      <c r="I17" s="115"/>
      <c r="J17" s="115"/>
      <c r="K17" s="115"/>
    </row>
    <row r="18" spans="3:11" ht="15" customHeight="1" x14ac:dyDescent="0.3">
      <c r="C18" s="90" t="s">
        <v>234</v>
      </c>
      <c r="D18" s="115" t="s">
        <v>84</v>
      </c>
      <c r="E18" s="115"/>
      <c r="F18" s="115"/>
      <c r="G18" s="115"/>
      <c r="H18" s="115"/>
      <c r="I18" s="115"/>
      <c r="J18" s="115"/>
      <c r="K18" s="115"/>
    </row>
    <row r="19" spans="3:11" ht="15" customHeight="1" x14ac:dyDescent="0.3">
      <c r="C19" s="91" t="s">
        <v>235</v>
      </c>
      <c r="D19" s="116" t="s">
        <v>236</v>
      </c>
      <c r="E19" s="116"/>
      <c r="F19" s="116"/>
      <c r="G19" s="116"/>
      <c r="H19" s="116"/>
      <c r="I19" s="116"/>
      <c r="J19" s="116"/>
      <c r="K19" s="116"/>
    </row>
    <row r="20" spans="3:11" ht="14.4" x14ac:dyDescent="0.3">
      <c r="C20" s="117" t="s">
        <v>237</v>
      </c>
      <c r="D20" s="117"/>
      <c r="E20" s="117"/>
      <c r="F20" s="117"/>
      <c r="G20" s="117"/>
      <c r="H20" s="117"/>
      <c r="I20" s="117"/>
      <c r="J20" s="117"/>
      <c r="K20" s="117"/>
    </row>
    <row r="21" spans="3:11" ht="15" customHeight="1" x14ac:dyDescent="0.3">
      <c r="C21" s="89" t="s">
        <v>238</v>
      </c>
      <c r="D21" s="118" t="s">
        <v>183</v>
      </c>
      <c r="E21" s="118"/>
      <c r="F21" s="118"/>
      <c r="G21" s="118"/>
      <c r="H21" s="118"/>
      <c r="I21" s="118"/>
      <c r="J21" s="118"/>
      <c r="K21" s="118"/>
    </row>
    <row r="22" spans="3:11" ht="15" customHeight="1" x14ac:dyDescent="0.3">
      <c r="C22" s="90" t="s">
        <v>239</v>
      </c>
      <c r="D22" s="115" t="s">
        <v>240</v>
      </c>
      <c r="E22" s="115"/>
      <c r="F22" s="115"/>
      <c r="G22" s="115"/>
      <c r="H22" s="115"/>
      <c r="I22" s="115"/>
      <c r="J22" s="115"/>
      <c r="K22" s="115"/>
    </row>
    <row r="23" spans="3:11" ht="15" customHeight="1" x14ac:dyDescent="0.3">
      <c r="C23" s="90" t="s">
        <v>241</v>
      </c>
      <c r="D23" s="115" t="s">
        <v>242</v>
      </c>
      <c r="E23" s="115"/>
      <c r="F23" s="115"/>
      <c r="G23" s="115"/>
      <c r="H23" s="115"/>
      <c r="I23" s="115"/>
      <c r="J23" s="115"/>
      <c r="K23" s="115"/>
    </row>
    <row r="24" spans="3:11" ht="15" customHeight="1" x14ac:dyDescent="0.3">
      <c r="C24" s="91" t="s">
        <v>243</v>
      </c>
      <c r="D24" s="116" t="s">
        <v>85</v>
      </c>
      <c r="E24" s="116"/>
      <c r="F24" s="116"/>
      <c r="G24" s="116"/>
      <c r="H24" s="116"/>
      <c r="I24" s="116"/>
      <c r="J24" s="116"/>
      <c r="K24" s="116"/>
    </row>
    <row r="25" spans="3:11" ht="14.4" x14ac:dyDescent="0.3"/>
    <row r="26" spans="3:11" ht="14.4" x14ac:dyDescent="0.3"/>
    <row r="27" spans="3:11" ht="14.4" hidden="1" x14ac:dyDescent="0.3"/>
    <row r="28" spans="3:11" ht="14.4" hidden="1" x14ac:dyDescent="0.3"/>
    <row r="29" spans="3:11" ht="14.4" hidden="1" x14ac:dyDescent="0.3"/>
    <row r="30" spans="3:11" ht="14.4" hidden="1" x14ac:dyDescent="0.3"/>
    <row r="31" spans="3:11" ht="14.4" hidden="1" x14ac:dyDescent="0.3"/>
    <row r="32" spans="3:11" ht="14.4" hidden="1" x14ac:dyDescent="0.3"/>
    <row r="33" ht="14.4" hidden="1" x14ac:dyDescent="0.3"/>
    <row r="34" ht="14.4" hidden="1" x14ac:dyDescent="0.3"/>
    <row r="35" ht="14.4" hidden="1" x14ac:dyDescent="0.3"/>
    <row r="36" ht="14.4" hidden="1" x14ac:dyDescent="0.3"/>
    <row r="37" ht="14.4" hidden="1" x14ac:dyDescent="0.3"/>
    <row r="38" ht="14.4" hidden="1" x14ac:dyDescent="0.3"/>
    <row r="39" ht="14.4" hidden="1" x14ac:dyDescent="0.3"/>
    <row r="40" ht="14.4" hidden="1" x14ac:dyDescent="0.3"/>
    <row r="41" ht="14.4" hidden="1" x14ac:dyDescent="0.3"/>
    <row r="42" ht="14.4" hidden="1" x14ac:dyDescent="0.3"/>
    <row r="43" ht="14.4" hidden="1" x14ac:dyDescent="0.3"/>
    <row r="44" ht="14.4" hidden="1" x14ac:dyDescent="0.3"/>
    <row r="45" ht="14.4" hidden="1" x14ac:dyDescent="0.3"/>
    <row r="46" ht="14.4" hidden="1" x14ac:dyDescent="0.3"/>
    <row r="47" ht="14.4" hidden="1" x14ac:dyDescent="0.3"/>
    <row r="48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  <row r="63" ht="14.4" hidden="1" x14ac:dyDescent="0.3"/>
    <row r="64" ht="14.4" hidden="1" x14ac:dyDescent="0.3"/>
    <row r="65" ht="14.4" hidden="1" x14ac:dyDescent="0.3"/>
    <row r="66" ht="14.4" hidden="1" x14ac:dyDescent="0.3"/>
    <row r="67" ht="14.4" hidden="1" x14ac:dyDescent="0.3"/>
    <row r="68" ht="14.4" hidden="1" x14ac:dyDescent="0.3"/>
    <row r="69" ht="14.4" hidden="1" x14ac:dyDescent="0.3"/>
    <row r="70" ht="14.4" hidden="1" x14ac:dyDescent="0.3"/>
    <row r="71" ht="14.4" hidden="1" x14ac:dyDescent="0.3"/>
    <row r="72" ht="14.4" hidden="1" x14ac:dyDescent="0.3"/>
    <row r="73" ht="14.4" hidden="1" x14ac:dyDescent="0.3"/>
    <row r="74" ht="15" hidden="1" customHeight="1" x14ac:dyDescent="0.3"/>
    <row r="75" ht="15" hidden="1" customHeight="1" x14ac:dyDescent="0.3"/>
    <row r="76" ht="15" hidden="1" customHeight="1" x14ac:dyDescent="0.3"/>
    <row r="77" ht="15" hidden="1" customHeight="1" x14ac:dyDescent="0.3"/>
    <row r="78" ht="15" hidden="1" customHeight="1" x14ac:dyDescent="0.3"/>
    <row r="79" ht="15" hidden="1" customHeight="1" x14ac:dyDescent="0.3"/>
    <row r="80" ht="15" hidden="1" customHeight="1" x14ac:dyDescent="0.3"/>
    <row r="81" ht="15" hidden="1" customHeight="1" x14ac:dyDescent="0.3"/>
    <row r="82" ht="15" hidden="1" customHeight="1" x14ac:dyDescent="0.3"/>
    <row r="83" ht="15" hidden="1" customHeight="1" x14ac:dyDescent="0.3"/>
    <row r="84" ht="15" hidden="1" customHeight="1" x14ac:dyDescent="0.3"/>
    <row r="85" ht="15" hidden="1" customHeight="1" x14ac:dyDescent="0.3"/>
    <row r="86" ht="15" hidden="1" customHeight="1" x14ac:dyDescent="0.3"/>
    <row r="87" ht="15" hidden="1" customHeight="1" x14ac:dyDescent="0.3"/>
    <row r="88" ht="15" hidden="1" customHeight="1" x14ac:dyDescent="0.3"/>
    <row r="89" ht="15" hidden="1" customHeight="1" x14ac:dyDescent="0.3"/>
    <row r="90" ht="15" hidden="1" customHeight="1" x14ac:dyDescent="0.3"/>
    <row r="91" ht="15" hidden="1" customHeight="1" x14ac:dyDescent="0.3"/>
    <row r="92" ht="15" hidden="1" customHeight="1" x14ac:dyDescent="0.3"/>
    <row r="93" ht="15" hidden="1" customHeight="1" x14ac:dyDescent="0.3"/>
    <row r="94" ht="15" hidden="1" customHeight="1" x14ac:dyDescent="0.3"/>
    <row r="95" ht="15" hidden="1" customHeight="1" x14ac:dyDescent="0.3"/>
    <row r="96" ht="15" hidden="1" customHeight="1" x14ac:dyDescent="0.3"/>
    <row r="97" ht="15" hidden="1" customHeight="1" x14ac:dyDescent="0.3"/>
    <row r="98" ht="15" hidden="1" customHeight="1" x14ac:dyDescent="0.3"/>
    <row r="99" ht="15" hidden="1" customHeight="1" x14ac:dyDescent="0.3"/>
    <row r="100" ht="15" hidden="1" customHeight="1" x14ac:dyDescent="0.3"/>
    <row r="101" ht="15" hidden="1" customHeight="1" x14ac:dyDescent="0.3"/>
    <row r="102" ht="15" hidden="1" customHeight="1" x14ac:dyDescent="0.3"/>
    <row r="103" ht="15" hidden="1" customHeight="1" x14ac:dyDescent="0.3"/>
    <row r="104" ht="15" hidden="1" customHeight="1" x14ac:dyDescent="0.3"/>
    <row r="105" ht="15" hidden="1" customHeight="1" x14ac:dyDescent="0.3"/>
    <row r="106" ht="15" hidden="1" customHeight="1" x14ac:dyDescent="0.3"/>
    <row r="107" ht="15" hidden="1" customHeight="1" x14ac:dyDescent="0.3"/>
    <row r="108" ht="15" hidden="1" customHeight="1" x14ac:dyDescent="0.3"/>
    <row r="109" ht="15" hidden="1" customHeight="1" x14ac:dyDescent="0.3"/>
    <row r="110" ht="15" hidden="1" customHeight="1" x14ac:dyDescent="0.3"/>
    <row r="111" ht="15" hidden="1" customHeight="1" x14ac:dyDescent="0.3"/>
    <row r="112" ht="15" hidden="1" customHeight="1" x14ac:dyDescent="0.3"/>
    <row r="113" ht="15" hidden="1" customHeight="1" x14ac:dyDescent="0.3"/>
    <row r="114" ht="15" hidden="1" customHeight="1" x14ac:dyDescent="0.3"/>
    <row r="115" ht="15" hidden="1" customHeight="1" x14ac:dyDescent="0.3"/>
    <row r="116" ht="15" hidden="1" customHeight="1" x14ac:dyDescent="0.3"/>
    <row r="117" ht="15" hidden="1" customHeight="1" x14ac:dyDescent="0.3"/>
    <row r="118" ht="15" hidden="1" customHeight="1" x14ac:dyDescent="0.3"/>
    <row r="119" ht="15" hidden="1" customHeight="1" x14ac:dyDescent="0.3"/>
    <row r="120" ht="15" hidden="1" customHeight="1" x14ac:dyDescent="0.3"/>
    <row r="121" ht="15" hidden="1" customHeight="1" x14ac:dyDescent="0.3"/>
    <row r="122" ht="15" hidden="1" customHeight="1" x14ac:dyDescent="0.3"/>
    <row r="123" ht="15" hidden="1" customHeight="1" x14ac:dyDescent="0.3"/>
    <row r="124" ht="15" hidden="1" customHeight="1" x14ac:dyDescent="0.3"/>
    <row r="125" ht="15" hidden="1" customHeight="1" x14ac:dyDescent="0.3"/>
    <row r="126" ht="15" hidden="1" customHeight="1" x14ac:dyDescent="0.3"/>
    <row r="127" ht="15" hidden="1" customHeight="1" x14ac:dyDescent="0.3"/>
    <row r="128" ht="15" hidden="1" customHeight="1" x14ac:dyDescent="0.3"/>
    <row r="129" ht="15" hidden="1" customHeight="1" x14ac:dyDescent="0.3"/>
  </sheetData>
  <sheetProtection insertHyperlinks="0"/>
  <mergeCells count="23">
    <mergeCell ref="D1:Q1"/>
    <mergeCell ref="D18:K18"/>
    <mergeCell ref="D19:K19"/>
    <mergeCell ref="D8:K8"/>
    <mergeCell ref="D9:K9"/>
    <mergeCell ref="C10:K10"/>
    <mergeCell ref="C11:K11"/>
    <mergeCell ref="D12:K12"/>
    <mergeCell ref="D13:K13"/>
    <mergeCell ref="D14:K14"/>
    <mergeCell ref="D15:K15"/>
    <mergeCell ref="D16:K16"/>
    <mergeCell ref="D17:K17"/>
    <mergeCell ref="D3:K3"/>
    <mergeCell ref="C4:K4"/>
    <mergeCell ref="D5:K5"/>
    <mergeCell ref="D23:K23"/>
    <mergeCell ref="D24:K24"/>
    <mergeCell ref="D6:K6"/>
    <mergeCell ref="D7:K7"/>
    <mergeCell ref="C20:K20"/>
    <mergeCell ref="D21:K21"/>
    <mergeCell ref="D22:K2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theme="9"/>
  </sheetPr>
  <dimension ref="A1:Y47"/>
  <sheetViews>
    <sheetView workbookViewId="0">
      <selection activeCell="D1" sqref="D1:Q1"/>
    </sheetView>
  </sheetViews>
  <sheetFormatPr defaultColWidth="0" defaultRowHeight="14.4" zeroHeight="1" x14ac:dyDescent="0.3"/>
  <cols>
    <col min="1" max="1" width="5.6640625" style="52" customWidth="1"/>
    <col min="2" max="3" width="19.33203125" style="6" customWidth="1"/>
    <col min="4" max="5" width="11.77734375" style="6" bestFit="1" customWidth="1"/>
    <col min="6" max="21" width="8.77734375" style="6" customWidth="1"/>
    <col min="22" max="25" width="0" style="6" hidden="1" customWidth="1"/>
    <col min="26" max="16384" width="8.77734375" style="6" hidden="1"/>
  </cols>
  <sheetData>
    <row r="1" spans="2:19" s="16" customFormat="1" ht="54" customHeight="1" thickBot="1" x14ac:dyDescent="0.35">
      <c r="B1" s="17"/>
      <c r="C1" s="17"/>
      <c r="D1" s="107" t="s">
        <v>329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7"/>
      <c r="S1" s="17"/>
    </row>
    <row r="2" spans="2:19" x14ac:dyDescent="0.3"/>
    <row r="3" spans="2:19" x14ac:dyDescent="0.3"/>
    <row r="4" spans="2:19" x14ac:dyDescent="0.3"/>
    <row r="5" spans="2:19" x14ac:dyDescent="0.3"/>
    <row r="6" spans="2:19" x14ac:dyDescent="0.3">
      <c r="B6" s="8"/>
      <c r="C6" s="8"/>
      <c r="D6" s="8"/>
    </row>
    <row r="7" spans="2:19" x14ac:dyDescent="0.3">
      <c r="B7" s="8"/>
      <c r="C7" s="8"/>
      <c r="D7" s="8"/>
    </row>
    <row r="8" spans="2:19" x14ac:dyDescent="0.3">
      <c r="B8" s="8"/>
      <c r="C8" s="8"/>
      <c r="D8" s="8"/>
    </row>
    <row r="9" spans="2:19" x14ac:dyDescent="0.3">
      <c r="B9" s="8"/>
      <c r="C9" s="8"/>
      <c r="D9" s="8"/>
    </row>
    <row r="10" spans="2:19" x14ac:dyDescent="0.3">
      <c r="B10" s="8"/>
      <c r="C10" s="8"/>
      <c r="D10" s="8"/>
    </row>
    <row r="11" spans="2:19" x14ac:dyDescent="0.3">
      <c r="B11" s="8"/>
      <c r="C11" s="8"/>
      <c r="D11" s="8"/>
    </row>
    <row r="12" spans="2:19" x14ac:dyDescent="0.3">
      <c r="B12" s="8"/>
      <c r="C12" s="8"/>
      <c r="D12" s="8"/>
    </row>
    <row r="13" spans="2:19" x14ac:dyDescent="0.3">
      <c r="B13" s="8"/>
      <c r="C13" s="8"/>
      <c r="D13" s="8"/>
    </row>
    <row r="14" spans="2:19" x14ac:dyDescent="0.3">
      <c r="B14" s="8"/>
      <c r="C14" s="8"/>
      <c r="D14" s="8"/>
    </row>
    <row r="15" spans="2:19" x14ac:dyDescent="0.3">
      <c r="B15" s="8"/>
      <c r="C15" s="8"/>
      <c r="D15" s="8"/>
    </row>
    <row r="16" spans="2:19" x14ac:dyDescent="0.3">
      <c r="B16" s="8"/>
      <c r="C16" s="8"/>
      <c r="D16" s="8"/>
    </row>
    <row r="17" spans="2:4" x14ac:dyDescent="0.3">
      <c r="B17" s="8"/>
      <c r="C17" s="8"/>
      <c r="D17" s="8"/>
    </row>
    <row r="18" spans="2:4" x14ac:dyDescent="0.3">
      <c r="B18" s="8"/>
      <c r="C18" s="8"/>
      <c r="D18" s="8"/>
    </row>
    <row r="19" spans="2:4" x14ac:dyDescent="0.3">
      <c r="B19" s="8"/>
      <c r="C19" s="8"/>
      <c r="D19" s="8"/>
    </row>
    <row r="20" spans="2:4" x14ac:dyDescent="0.3">
      <c r="B20" s="8"/>
      <c r="C20" s="8"/>
      <c r="D20" s="8"/>
    </row>
    <row r="21" spans="2:4" x14ac:dyDescent="0.3">
      <c r="B21" s="8"/>
      <c r="C21" s="8"/>
      <c r="D21" s="8"/>
    </row>
    <row r="22" spans="2:4" x14ac:dyDescent="0.3">
      <c r="B22" s="8"/>
      <c r="C22" s="8"/>
      <c r="D22" s="8"/>
    </row>
    <row r="23" spans="2:4" x14ac:dyDescent="0.3">
      <c r="B23" s="8"/>
      <c r="C23" s="8"/>
      <c r="D23" s="8"/>
    </row>
    <row r="24" spans="2:4" x14ac:dyDescent="0.3"/>
    <row r="25" spans="2:4" x14ac:dyDescent="0.3"/>
    <row r="26" spans="2:4" x14ac:dyDescent="0.3"/>
    <row r="27" spans="2:4" x14ac:dyDescent="0.3"/>
    <row r="28" spans="2:4" x14ac:dyDescent="0.3"/>
    <row r="29" spans="2:4" x14ac:dyDescent="0.3"/>
    <row r="30" spans="2:4" x14ac:dyDescent="0.3"/>
    <row r="31" spans="2:4" x14ac:dyDescent="0.3"/>
    <row r="32" spans="2:4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</sheetData>
  <mergeCells count="1">
    <mergeCell ref="D1:Q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theme="5"/>
  </sheetPr>
  <dimension ref="A1:AF55"/>
  <sheetViews>
    <sheetView workbookViewId="0"/>
  </sheetViews>
  <sheetFormatPr defaultColWidth="0" defaultRowHeight="14.4" x14ac:dyDescent="0.3"/>
  <cols>
    <col min="1" max="1" width="5.6640625" style="52" customWidth="1"/>
    <col min="2" max="2" width="33" style="6" customWidth="1"/>
    <col min="3" max="4" width="11.44140625" style="6" customWidth="1"/>
    <col min="5" max="5" width="12" style="6" customWidth="1"/>
    <col min="6" max="6" width="11.44140625" style="6" customWidth="1"/>
    <col min="7" max="7" width="14" style="6" customWidth="1"/>
    <col min="8" max="10" width="8.77734375" style="6" customWidth="1"/>
    <col min="11" max="11" width="38.109375" style="6" customWidth="1"/>
    <col min="12" max="14" width="24.6640625" style="6" customWidth="1"/>
    <col min="15" max="30" width="8.77734375" style="6" customWidth="1"/>
    <col min="31" max="32" width="0" style="6" hidden="1" customWidth="1"/>
    <col min="33" max="16384" width="8.77734375" style="6" hidden="1"/>
  </cols>
  <sheetData>
    <row r="1" spans="2:23" s="16" customFormat="1" ht="54" customHeight="1" thickBot="1" x14ac:dyDescent="0.35">
      <c r="B1" s="17"/>
      <c r="C1" s="134" t="s">
        <v>330</v>
      </c>
      <c r="D1" s="134"/>
      <c r="E1" s="134"/>
      <c r="F1" s="134"/>
      <c r="G1" s="134"/>
      <c r="H1" s="134"/>
      <c r="I1" s="134"/>
      <c r="J1" s="134"/>
      <c r="K1" s="134"/>
      <c r="L1" s="134"/>
      <c r="M1" s="71"/>
      <c r="N1" s="71"/>
      <c r="O1" s="71"/>
      <c r="P1" s="71"/>
      <c r="Q1" s="19"/>
      <c r="R1" s="19"/>
      <c r="S1" s="19"/>
      <c r="T1" s="19"/>
      <c r="U1" s="19"/>
      <c r="V1" s="17"/>
      <c r="W1" s="17"/>
    </row>
    <row r="6" spans="2:23" x14ac:dyDescent="0.3">
      <c r="B6" s="7"/>
      <c r="C6" s="8"/>
      <c r="D6" s="8"/>
      <c r="E6" s="8"/>
    </row>
    <row r="7" spans="2:23" x14ac:dyDescent="0.3">
      <c r="B7" s="7"/>
      <c r="C7" s="8"/>
      <c r="D7" s="8"/>
      <c r="E7" s="8"/>
    </row>
    <row r="8" spans="2:23" x14ac:dyDescent="0.3">
      <c r="B8" s="7"/>
      <c r="C8" s="8"/>
      <c r="D8" s="8"/>
      <c r="E8" s="8"/>
    </row>
    <row r="9" spans="2:23" x14ac:dyDescent="0.3">
      <c r="B9" s="7"/>
      <c r="C9" s="8"/>
      <c r="D9" s="8"/>
      <c r="E9" s="8"/>
    </row>
    <row r="10" spans="2:23" x14ac:dyDescent="0.3">
      <c r="B10" s="7"/>
      <c r="C10" s="8"/>
      <c r="D10" s="8"/>
      <c r="E10" s="8"/>
    </row>
    <row r="11" spans="2:23" x14ac:dyDescent="0.3">
      <c r="B11" s="7"/>
      <c r="C11" s="8"/>
      <c r="D11" s="8"/>
      <c r="E11" s="8"/>
    </row>
    <row r="12" spans="2:23" x14ac:dyDescent="0.3">
      <c r="B12" s="7"/>
      <c r="C12" s="8"/>
      <c r="D12" s="8"/>
      <c r="E12" s="8"/>
    </row>
    <row r="13" spans="2:23" x14ac:dyDescent="0.3">
      <c r="B13" s="7"/>
      <c r="C13" s="8"/>
      <c r="D13" s="8"/>
      <c r="E13" s="8"/>
    </row>
    <row r="14" spans="2:23" x14ac:dyDescent="0.3">
      <c r="B14" s="7"/>
      <c r="C14" s="8"/>
      <c r="D14" s="8"/>
      <c r="E14" s="8"/>
    </row>
    <row r="15" spans="2:23" x14ac:dyDescent="0.3">
      <c r="B15" s="7"/>
      <c r="C15" s="8"/>
      <c r="D15" s="8"/>
      <c r="E15" s="8"/>
    </row>
    <row r="16" spans="2:23" x14ac:dyDescent="0.3">
      <c r="B16" s="7"/>
      <c r="C16" s="8"/>
      <c r="D16" s="8"/>
      <c r="E16" s="8"/>
    </row>
    <row r="17" spans="2:7" x14ac:dyDescent="0.3">
      <c r="B17" s="7"/>
      <c r="C17" s="8"/>
      <c r="D17" s="8"/>
      <c r="E17" s="8"/>
    </row>
    <row r="18" spans="2:7" x14ac:dyDescent="0.3">
      <c r="B18" s="7"/>
      <c r="C18" s="8"/>
      <c r="D18" s="8"/>
      <c r="E18" s="8"/>
    </row>
    <row r="19" spans="2:7" x14ac:dyDescent="0.3">
      <c r="B19" s="7"/>
      <c r="C19" s="8"/>
      <c r="D19" s="8"/>
      <c r="E19" s="8"/>
    </row>
    <row r="20" spans="2:7" ht="18" x14ac:dyDescent="0.35">
      <c r="B20" s="135" t="s">
        <v>293</v>
      </c>
      <c r="C20" s="135"/>
      <c r="D20" s="135"/>
      <c r="E20" s="135"/>
      <c r="F20" s="135"/>
      <c r="G20" s="135"/>
    </row>
    <row r="21" spans="2:7" x14ac:dyDescent="0.3">
      <c r="B21" s="136" t="s">
        <v>1</v>
      </c>
      <c r="C21" s="138" t="s">
        <v>6</v>
      </c>
      <c r="D21" s="138"/>
      <c r="E21" s="138"/>
      <c r="F21" s="138"/>
      <c r="G21" s="139"/>
    </row>
    <row r="22" spans="2:7" x14ac:dyDescent="0.3">
      <c r="B22" s="137"/>
      <c r="C22" s="20" t="s">
        <v>56</v>
      </c>
      <c r="D22" s="20" t="s">
        <v>57</v>
      </c>
      <c r="E22" s="20" t="s">
        <v>69</v>
      </c>
      <c r="F22" s="20" t="s">
        <v>252</v>
      </c>
      <c r="G22" s="46" t="s">
        <v>30</v>
      </c>
    </row>
    <row r="23" spans="2:7" x14ac:dyDescent="0.3">
      <c r="B23" s="49" t="s">
        <v>95</v>
      </c>
      <c r="C23" s="103" t="s">
        <v>315</v>
      </c>
      <c r="D23" s="103" t="s">
        <v>315</v>
      </c>
      <c r="E23" s="103" t="s">
        <v>315</v>
      </c>
      <c r="F23" s="50">
        <v>0</v>
      </c>
      <c r="G23" s="103" t="s">
        <v>315</v>
      </c>
    </row>
    <row r="24" spans="2:7" x14ac:dyDescent="0.3">
      <c r="B24" s="47" t="s">
        <v>13</v>
      </c>
      <c r="C24" s="102" t="s">
        <v>315</v>
      </c>
      <c r="D24" s="102" t="s">
        <v>315</v>
      </c>
      <c r="E24" s="102" t="s">
        <v>315</v>
      </c>
      <c r="F24" s="51">
        <v>0</v>
      </c>
      <c r="G24" s="102" t="s">
        <v>315</v>
      </c>
    </row>
    <row r="25" spans="2:7" x14ac:dyDescent="0.3">
      <c r="B25" s="49" t="s">
        <v>16</v>
      </c>
      <c r="C25" s="103" t="s">
        <v>315</v>
      </c>
      <c r="D25" s="103" t="s">
        <v>315</v>
      </c>
      <c r="E25" s="103" t="s">
        <v>315</v>
      </c>
      <c r="F25" s="50">
        <v>0</v>
      </c>
      <c r="G25" s="103" t="s">
        <v>315</v>
      </c>
    </row>
    <row r="26" spans="2:7" x14ac:dyDescent="0.3">
      <c r="B26" s="47" t="s">
        <v>9</v>
      </c>
      <c r="C26" s="102" t="s">
        <v>315</v>
      </c>
      <c r="D26" s="102" t="s">
        <v>315</v>
      </c>
      <c r="E26" s="102" t="s">
        <v>315</v>
      </c>
      <c r="F26" s="51">
        <v>0</v>
      </c>
      <c r="G26" s="102" t="s">
        <v>315</v>
      </c>
    </row>
    <row r="27" spans="2:7" x14ac:dyDescent="0.3">
      <c r="B27" s="49" t="s">
        <v>101</v>
      </c>
      <c r="C27" s="103" t="s">
        <v>315</v>
      </c>
      <c r="D27" s="103" t="s">
        <v>315</v>
      </c>
      <c r="E27" s="103" t="s">
        <v>315</v>
      </c>
      <c r="F27" s="50">
        <v>0</v>
      </c>
      <c r="G27" s="103" t="s">
        <v>315</v>
      </c>
    </row>
    <row r="28" spans="2:7" x14ac:dyDescent="0.3">
      <c r="B28" s="47" t="s">
        <v>17</v>
      </c>
      <c r="C28" s="102" t="s">
        <v>315</v>
      </c>
      <c r="D28" s="102" t="s">
        <v>315</v>
      </c>
      <c r="E28" s="102" t="s">
        <v>315</v>
      </c>
      <c r="F28" s="51">
        <v>0</v>
      </c>
      <c r="G28" s="102" t="s">
        <v>315</v>
      </c>
    </row>
    <row r="29" spans="2:7" x14ac:dyDescent="0.3">
      <c r="B29" s="49" t="s">
        <v>19</v>
      </c>
      <c r="C29" s="103" t="s">
        <v>315</v>
      </c>
      <c r="D29" s="103" t="s">
        <v>315</v>
      </c>
      <c r="E29" s="103" t="s">
        <v>315</v>
      </c>
      <c r="F29" s="50">
        <v>0</v>
      </c>
      <c r="G29" s="103" t="s">
        <v>315</v>
      </c>
    </row>
    <row r="30" spans="2:7" x14ac:dyDescent="0.3">
      <c r="B30" s="47" t="s">
        <v>45</v>
      </c>
      <c r="C30" s="102" t="s">
        <v>315</v>
      </c>
      <c r="D30" s="102" t="s">
        <v>315</v>
      </c>
      <c r="E30" s="102" t="s">
        <v>315</v>
      </c>
      <c r="F30" s="51">
        <v>0</v>
      </c>
      <c r="G30" s="102" t="s">
        <v>315</v>
      </c>
    </row>
    <row r="31" spans="2:7" x14ac:dyDescent="0.3">
      <c r="B31" s="49" t="s">
        <v>10</v>
      </c>
      <c r="C31" s="103" t="s">
        <v>315</v>
      </c>
      <c r="D31" s="103" t="s">
        <v>315</v>
      </c>
      <c r="E31" s="103" t="s">
        <v>315</v>
      </c>
      <c r="F31" s="50">
        <v>0</v>
      </c>
      <c r="G31" s="103" t="s">
        <v>315</v>
      </c>
    </row>
    <row r="32" spans="2:7" x14ac:dyDescent="0.3">
      <c r="B32" s="47" t="s">
        <v>66</v>
      </c>
      <c r="C32" s="102" t="s">
        <v>315</v>
      </c>
      <c r="D32" s="102" t="s">
        <v>315</v>
      </c>
      <c r="E32" s="102" t="s">
        <v>315</v>
      </c>
      <c r="F32" s="51">
        <v>0</v>
      </c>
      <c r="G32" s="102" t="s">
        <v>315</v>
      </c>
    </row>
    <row r="33" spans="2:7" x14ac:dyDescent="0.3">
      <c r="B33" s="49" t="s">
        <v>63</v>
      </c>
      <c r="C33" s="103" t="s">
        <v>315</v>
      </c>
      <c r="D33" s="103" t="s">
        <v>315</v>
      </c>
      <c r="E33" s="103" t="s">
        <v>315</v>
      </c>
      <c r="F33" s="50">
        <v>0</v>
      </c>
      <c r="G33" s="103" t="s">
        <v>315</v>
      </c>
    </row>
    <row r="34" spans="2:7" x14ac:dyDescent="0.3">
      <c r="B34" s="47" t="s">
        <v>178</v>
      </c>
      <c r="C34" s="102" t="s">
        <v>315</v>
      </c>
      <c r="D34" s="102" t="s">
        <v>315</v>
      </c>
      <c r="E34" s="102" t="s">
        <v>315</v>
      </c>
      <c r="F34" s="51">
        <v>0</v>
      </c>
      <c r="G34" s="102" t="s">
        <v>315</v>
      </c>
    </row>
    <row r="35" spans="2:7" x14ac:dyDescent="0.3">
      <c r="B35" s="49" t="s">
        <v>53</v>
      </c>
      <c r="C35" s="103" t="s">
        <v>315</v>
      </c>
      <c r="D35" s="103" t="s">
        <v>315</v>
      </c>
      <c r="E35" s="103" t="s">
        <v>315</v>
      </c>
      <c r="F35" s="50">
        <v>0</v>
      </c>
      <c r="G35" s="103" t="s">
        <v>315</v>
      </c>
    </row>
    <row r="36" spans="2:7" x14ac:dyDescent="0.3">
      <c r="B36" s="47" t="s">
        <v>140</v>
      </c>
      <c r="C36" s="102" t="s">
        <v>315</v>
      </c>
      <c r="D36" s="102" t="s">
        <v>315</v>
      </c>
      <c r="E36" s="102" t="s">
        <v>315</v>
      </c>
      <c r="F36" s="51">
        <v>0</v>
      </c>
      <c r="G36" s="102" t="s">
        <v>315</v>
      </c>
    </row>
    <row r="37" spans="2:7" x14ac:dyDescent="0.3">
      <c r="B37" s="49" t="s">
        <v>107</v>
      </c>
      <c r="C37" s="103" t="s">
        <v>315</v>
      </c>
      <c r="D37" s="103" t="s">
        <v>315</v>
      </c>
      <c r="E37" s="103" t="s">
        <v>315</v>
      </c>
      <c r="F37" s="50">
        <v>0</v>
      </c>
      <c r="G37" s="103" t="s">
        <v>315</v>
      </c>
    </row>
    <row r="38" spans="2:7" x14ac:dyDescent="0.3">
      <c r="B38" s="47" t="s">
        <v>7</v>
      </c>
      <c r="C38" s="102" t="s">
        <v>315</v>
      </c>
      <c r="D38" s="102" t="s">
        <v>315</v>
      </c>
      <c r="E38" s="102" t="s">
        <v>315</v>
      </c>
      <c r="F38" s="48">
        <v>0</v>
      </c>
      <c r="G38" s="102" t="s">
        <v>318</v>
      </c>
    </row>
    <row r="39" spans="2:7" ht="13.95" customHeight="1" x14ac:dyDescent="0.3">
      <c r="B39" s="20" t="s">
        <v>21</v>
      </c>
      <c r="C39" s="88" t="s">
        <v>315</v>
      </c>
      <c r="D39" s="88" t="s">
        <v>315</v>
      </c>
      <c r="E39" s="88" t="s">
        <v>315</v>
      </c>
      <c r="F39" s="88" t="s">
        <v>318</v>
      </c>
      <c r="G39" s="88" t="s">
        <v>315</v>
      </c>
    </row>
    <row r="42" spans="2:7" ht="18.75" customHeight="1" x14ac:dyDescent="0.3">
      <c r="B42" s="126" t="s">
        <v>292</v>
      </c>
      <c r="C42" s="126"/>
      <c r="D42" s="126"/>
      <c r="E42" s="126"/>
      <c r="F42" s="126"/>
      <c r="G42" s="126"/>
    </row>
    <row r="43" spans="2:7" ht="28.8" x14ac:dyDescent="0.3">
      <c r="B43" s="128" t="s">
        <v>5</v>
      </c>
      <c r="C43" s="129"/>
      <c r="D43" s="130"/>
      <c r="E43" s="45" t="s">
        <v>206</v>
      </c>
      <c r="F43" s="45" t="s">
        <v>203</v>
      </c>
      <c r="G43" s="45" t="s">
        <v>40</v>
      </c>
    </row>
    <row r="44" spans="2:7" x14ac:dyDescent="0.3">
      <c r="B44" s="131" t="s">
        <v>91</v>
      </c>
      <c r="C44" s="132"/>
      <c r="D44" s="133"/>
      <c r="E44" s="21"/>
      <c r="F44" s="21"/>
      <c r="G44" s="21"/>
    </row>
    <row r="45" spans="2:7" x14ac:dyDescent="0.3">
      <c r="B45" s="127" t="s">
        <v>92</v>
      </c>
      <c r="C45" s="127"/>
      <c r="D45" s="127"/>
      <c r="E45" s="104" t="s">
        <v>322</v>
      </c>
      <c r="F45" s="104" t="s">
        <v>315</v>
      </c>
      <c r="G45" s="104" t="s">
        <v>322</v>
      </c>
    </row>
    <row r="46" spans="2:7" x14ac:dyDescent="0.3">
      <c r="B46" s="127" t="s">
        <v>20</v>
      </c>
      <c r="C46" s="127"/>
      <c r="D46" s="127"/>
      <c r="E46" s="57">
        <v>0</v>
      </c>
      <c r="F46" s="104" t="s">
        <v>324</v>
      </c>
      <c r="G46" s="57">
        <v>0</v>
      </c>
    </row>
    <row r="47" spans="2:7" x14ac:dyDescent="0.3">
      <c r="B47" s="127" t="s">
        <v>117</v>
      </c>
      <c r="C47" s="127"/>
      <c r="D47" s="127"/>
      <c r="E47" s="57">
        <v>0</v>
      </c>
      <c r="F47" s="104" t="s">
        <v>321</v>
      </c>
      <c r="G47" s="104" t="s">
        <v>322</v>
      </c>
    </row>
    <row r="48" spans="2:7" x14ac:dyDescent="0.3">
      <c r="B48" s="127" t="s">
        <v>51</v>
      </c>
      <c r="C48" s="127"/>
      <c r="D48" s="127"/>
      <c r="E48" s="104" t="s">
        <v>315</v>
      </c>
      <c r="F48" s="104" t="s">
        <v>321</v>
      </c>
      <c r="G48" s="104" t="s">
        <v>321</v>
      </c>
    </row>
    <row r="49" spans="2:7" x14ac:dyDescent="0.3">
      <c r="B49" s="127" t="s">
        <v>99</v>
      </c>
      <c r="C49" s="127"/>
      <c r="D49" s="127"/>
      <c r="E49" s="104" t="s">
        <v>315</v>
      </c>
      <c r="F49" s="57">
        <v>0</v>
      </c>
      <c r="G49" s="104" t="s">
        <v>324</v>
      </c>
    </row>
    <row r="50" spans="2:7" x14ac:dyDescent="0.3">
      <c r="B50" s="127" t="s">
        <v>180</v>
      </c>
      <c r="C50" s="127"/>
      <c r="D50" s="127"/>
      <c r="E50" s="57">
        <v>0</v>
      </c>
      <c r="F50" s="104" t="s">
        <v>322</v>
      </c>
      <c r="G50" s="57">
        <v>0</v>
      </c>
    </row>
    <row r="51" spans="2:7" x14ac:dyDescent="0.3">
      <c r="B51" s="131" t="s">
        <v>49</v>
      </c>
      <c r="C51" s="132"/>
      <c r="D51" s="133"/>
      <c r="E51" s="87"/>
      <c r="F51" s="87"/>
      <c r="G51" s="87"/>
    </row>
    <row r="52" spans="2:7" x14ac:dyDescent="0.3">
      <c r="B52" s="127" t="s">
        <v>11</v>
      </c>
      <c r="C52" s="127"/>
      <c r="D52" s="127"/>
      <c r="E52" s="57">
        <v>0</v>
      </c>
      <c r="F52" s="104" t="s">
        <v>323</v>
      </c>
      <c r="G52" s="57">
        <v>0</v>
      </c>
    </row>
    <row r="53" spans="2:7" x14ac:dyDescent="0.3">
      <c r="B53" s="127" t="s">
        <v>18</v>
      </c>
      <c r="C53" s="127"/>
      <c r="D53" s="127"/>
      <c r="E53" s="57">
        <v>0</v>
      </c>
      <c r="F53" s="104" t="s">
        <v>322</v>
      </c>
      <c r="G53" s="57">
        <v>0</v>
      </c>
    </row>
    <row r="54" spans="2:7" x14ac:dyDescent="0.3">
      <c r="B54" s="127" t="s">
        <v>8</v>
      </c>
      <c r="C54" s="127"/>
      <c r="D54" s="127"/>
      <c r="E54" s="104" t="s">
        <v>321</v>
      </c>
      <c r="F54" s="57">
        <v>0</v>
      </c>
      <c r="G54" s="57">
        <v>0</v>
      </c>
    </row>
    <row r="55" spans="2:7" x14ac:dyDescent="0.3">
      <c r="B55" s="123" t="s">
        <v>21</v>
      </c>
      <c r="C55" s="124"/>
      <c r="D55" s="125"/>
      <c r="E55" s="88" t="s">
        <v>315</v>
      </c>
      <c r="F55" s="88" t="s">
        <v>315</v>
      </c>
      <c r="G55" s="88" t="s">
        <v>321</v>
      </c>
    </row>
  </sheetData>
  <mergeCells count="18">
    <mergeCell ref="C1:L1"/>
    <mergeCell ref="B20:G20"/>
    <mergeCell ref="B21:B22"/>
    <mergeCell ref="C21:G21"/>
    <mergeCell ref="B54:D54"/>
    <mergeCell ref="B51:D51"/>
    <mergeCell ref="B55:D55"/>
    <mergeCell ref="B42:G42"/>
    <mergeCell ref="B48:D48"/>
    <mergeCell ref="B49:D49"/>
    <mergeCell ref="B50:D50"/>
    <mergeCell ref="B52:D52"/>
    <mergeCell ref="B53:D53"/>
    <mergeCell ref="B43:D43"/>
    <mergeCell ref="B44:D44"/>
    <mergeCell ref="B45:D45"/>
    <mergeCell ref="B46:D46"/>
    <mergeCell ref="B47:D47"/>
  </mergeCell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201A5DD7-2E24-4176-9586-3C44457E3241}">
          <x14:colorSeries theme="6" tint="0.39997558519241921"/>
          <x14:colorNegative theme="0" tint="-0.499984740745262"/>
          <x14:colorAxis rgb="FF000000"/>
          <x14:colorMarkers theme="6" tint="0.79998168889431442"/>
          <x14:colorFirst theme="6" tint="-0.249977111117893"/>
          <x14:colorLast theme="6" tint="-0.249977111117893"/>
          <x14:colorHigh theme="6" tint="-0.499984740745262"/>
          <x14:colorLow theme="6" tint="-0.499984740745262"/>
          <x14:sparklines>
            <x14:sparkline>
              <xm:f>Светильники_Вводная!G44:G44</xm:f>
              <xm:sqref>G44</xm:sqref>
            </x14:sparkline>
          </x14:sparklines>
        </x14:sparklineGroup>
        <x14:sparklineGroup manualMax="0" manualMin="0" type="column" displayEmptyCellsAs="gap" xr2:uid="{840A6B41-8427-4CA6-BD7C-4E2DE1A8EBA6}">
          <x14:colorSeries theme="6" tint="0.39997558519241921"/>
          <x14:colorNegative theme="0" tint="-0.499984740745262"/>
          <x14:colorAxis rgb="FF000000"/>
          <x14:colorMarkers theme="6" tint="0.79998168889431442"/>
          <x14:colorFirst theme="6" tint="-0.249977111117893"/>
          <x14:colorLast theme="6" tint="-0.249977111117893"/>
          <x14:colorHigh theme="6" tint="-0.499984740745262"/>
          <x14:colorLow theme="6" tint="-0.499984740745262"/>
          <x14:sparklines>
            <x14:sparkline>
              <xm:f>Светильники_Вводная!F44:F44</xm:f>
              <xm:sqref>F44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B1EE-B8AE-4993-A915-685ACFB6B84B}">
  <sheetPr>
    <tabColor theme="5"/>
    <outlinePr summaryBelow="0"/>
  </sheetPr>
  <dimension ref="A1:AU135"/>
  <sheetViews>
    <sheetView workbookViewId="0"/>
  </sheetViews>
  <sheetFormatPr defaultColWidth="0" defaultRowHeight="0" customHeight="1" zeroHeight="1" x14ac:dyDescent="0.3"/>
  <cols>
    <col min="1" max="1" width="5.6640625" style="52" customWidth="1"/>
    <col min="2" max="2" width="22.44140625" customWidth="1"/>
    <col min="3" max="3" width="40.33203125" customWidth="1"/>
    <col min="4" max="4" width="28.33203125" customWidth="1"/>
    <col min="5" max="5" width="25" bestFit="1" customWidth="1"/>
    <col min="6" max="6" width="26.44140625" customWidth="1"/>
    <col min="7" max="7" width="17.44140625" customWidth="1"/>
    <col min="8" max="8" width="24.44140625" bestFit="1" customWidth="1"/>
    <col min="9" max="9" width="8.6640625" style="6" customWidth="1"/>
    <col min="10" max="10" width="8.77734375" style="6" customWidth="1"/>
    <col min="11" max="47" width="0" hidden="1" customWidth="1"/>
    <col min="48" max="16384" width="8.77734375" hidden="1"/>
  </cols>
  <sheetData>
    <row r="1" spans="1:9" ht="54" customHeight="1" thickBot="1" x14ac:dyDescent="0.35">
      <c r="A1" s="16"/>
      <c r="B1" s="17"/>
      <c r="C1" s="134" t="s">
        <v>331</v>
      </c>
      <c r="D1" s="134"/>
      <c r="E1" s="134"/>
      <c r="F1" s="134"/>
      <c r="G1" s="134"/>
      <c r="H1" s="64"/>
    </row>
    <row r="2" spans="1:9" ht="68.55" customHeight="1" x14ac:dyDescent="0.3">
      <c r="B2" s="141" t="s">
        <v>255</v>
      </c>
      <c r="C2" s="141"/>
      <c r="D2" s="141"/>
      <c r="E2" s="141"/>
      <c r="F2" s="141"/>
      <c r="G2" s="141"/>
      <c r="H2" s="141"/>
    </row>
    <row r="3" spans="1:9" s="6" customFormat="1" ht="19.2" customHeight="1" x14ac:dyDescent="0.3">
      <c r="A3" s="52"/>
      <c r="B3" s="66"/>
      <c r="C3" s="66"/>
      <c r="D3" s="66"/>
      <c r="E3" s="66"/>
      <c r="F3" s="66"/>
      <c r="G3" s="66"/>
      <c r="H3" s="66"/>
      <c r="I3" s="65"/>
    </row>
    <row r="4" spans="1:9" ht="18" x14ac:dyDescent="0.35">
      <c r="B4" s="142" t="s">
        <v>278</v>
      </c>
      <c r="C4" s="142"/>
      <c r="D4" s="142"/>
      <c r="E4" s="142"/>
      <c r="F4" s="142"/>
      <c r="G4" s="142"/>
      <c r="H4" s="142"/>
    </row>
    <row r="5" spans="1:9" ht="15.6" x14ac:dyDescent="0.3">
      <c r="B5" s="140" t="s">
        <v>270</v>
      </c>
      <c r="C5" s="140"/>
      <c r="D5" s="140"/>
      <c r="E5" s="140"/>
      <c r="F5" s="140"/>
      <c r="G5" s="140"/>
      <c r="H5" s="140"/>
    </row>
    <row r="6" spans="1:9" ht="14.4" x14ac:dyDescent="0.3">
      <c r="B6" s="54" t="s">
        <v>257</v>
      </c>
      <c r="C6" s="55" t="s">
        <v>6</v>
      </c>
      <c r="D6" s="56" t="s">
        <v>294</v>
      </c>
      <c r="E6" s="6"/>
      <c r="F6" s="6"/>
      <c r="G6" s="6"/>
      <c r="H6" s="6"/>
    </row>
    <row r="7" spans="1:9" ht="14.4" x14ac:dyDescent="0.3">
      <c r="B7" t="s">
        <v>229</v>
      </c>
      <c r="C7" s="104" t="s">
        <v>315</v>
      </c>
      <c r="D7" s="9">
        <v>0.20178327722682193</v>
      </c>
      <c r="E7" s="6"/>
      <c r="F7" s="6"/>
      <c r="G7" s="6"/>
      <c r="H7" s="6"/>
    </row>
    <row r="8" spans="1:9" ht="14.4" x14ac:dyDescent="0.3">
      <c r="B8" t="s">
        <v>225</v>
      </c>
      <c r="C8" s="104" t="s">
        <v>315</v>
      </c>
      <c r="D8" s="9">
        <v>9.6497134018742603E-2</v>
      </c>
      <c r="E8" s="6"/>
      <c r="F8" s="6"/>
      <c r="G8" s="6"/>
      <c r="H8" s="6"/>
    </row>
    <row r="9" spans="1:9" ht="14.4" x14ac:dyDescent="0.3">
      <c r="B9" t="s">
        <v>259</v>
      </c>
      <c r="C9" s="104" t="s">
        <v>315</v>
      </c>
      <c r="D9" s="9">
        <v>0.70171958875443541</v>
      </c>
      <c r="E9" s="6"/>
      <c r="F9" s="6"/>
      <c r="G9" s="6"/>
      <c r="H9" s="6"/>
    </row>
    <row r="10" spans="1:9" ht="14.4" x14ac:dyDescent="0.3">
      <c r="B10" t="s">
        <v>231</v>
      </c>
      <c r="C10" s="104" t="s">
        <v>315</v>
      </c>
      <c r="D10" s="9">
        <v>0</v>
      </c>
      <c r="E10" s="6"/>
      <c r="F10" s="6"/>
      <c r="G10" s="6"/>
      <c r="H10" s="6"/>
    </row>
    <row r="11" spans="1:9" ht="14.4" x14ac:dyDescent="0.3">
      <c r="B11" t="s">
        <v>239</v>
      </c>
      <c r="C11" s="104" t="s">
        <v>315</v>
      </c>
      <c r="D11" s="9">
        <v>0</v>
      </c>
      <c r="E11" s="6"/>
      <c r="F11" s="6"/>
      <c r="G11" s="6"/>
      <c r="H11" s="6"/>
    </row>
    <row r="12" spans="1:9" ht="14.4" x14ac:dyDescent="0.3">
      <c r="B12" t="s">
        <v>260</v>
      </c>
      <c r="C12" s="104" t="s">
        <v>315</v>
      </c>
      <c r="D12" s="9">
        <v>0</v>
      </c>
      <c r="E12" s="6"/>
      <c r="F12" s="6"/>
      <c r="G12" s="6"/>
      <c r="H12" s="6"/>
    </row>
    <row r="13" spans="1:9" ht="14.4" x14ac:dyDescent="0.3">
      <c r="B13" s="6"/>
      <c r="C13" s="6"/>
      <c r="D13" s="6"/>
      <c r="E13" s="6"/>
      <c r="F13" s="6"/>
      <c r="G13" s="6"/>
      <c r="H13" s="6"/>
    </row>
    <row r="14" spans="1:9" ht="14.4" x14ac:dyDescent="0.3">
      <c r="B14" s="6"/>
      <c r="C14" s="6"/>
      <c r="D14" s="6"/>
      <c r="E14" s="6"/>
      <c r="F14" s="6"/>
      <c r="G14" s="6"/>
      <c r="H14" s="6"/>
    </row>
    <row r="15" spans="1:9" ht="14.4" x14ac:dyDescent="0.3">
      <c r="B15" s="6"/>
      <c r="C15" s="58"/>
      <c r="D15" s="6"/>
      <c r="E15" s="6"/>
      <c r="F15" s="6"/>
      <c r="G15" s="6"/>
      <c r="H15" s="6"/>
    </row>
    <row r="16" spans="1:9" ht="14.4" x14ac:dyDescent="0.3">
      <c r="B16" s="6"/>
      <c r="C16" s="58"/>
      <c r="D16" s="6"/>
      <c r="E16" s="6"/>
      <c r="F16" s="6"/>
      <c r="G16" s="6"/>
      <c r="H16" s="6"/>
    </row>
    <row r="17" spans="2:8" ht="14.4" x14ac:dyDescent="0.3">
      <c r="B17" s="6"/>
      <c r="C17" s="58"/>
      <c r="D17" s="6"/>
      <c r="E17" s="6"/>
      <c r="F17" s="6"/>
      <c r="G17" s="6"/>
      <c r="H17" s="6"/>
    </row>
    <row r="18" spans="2:8" ht="15.6" x14ac:dyDescent="0.3">
      <c r="B18" s="140" t="s">
        <v>271</v>
      </c>
      <c r="C18" s="140"/>
      <c r="D18" s="140"/>
      <c r="E18" s="140"/>
      <c r="F18" s="140"/>
      <c r="G18" s="140"/>
      <c r="H18" s="140"/>
    </row>
    <row r="19" spans="2:8" ht="14.4" x14ac:dyDescent="0.3">
      <c r="B19" s="54" t="s">
        <v>262</v>
      </c>
      <c r="C19" s="55" t="s">
        <v>6</v>
      </c>
      <c r="D19" s="56" t="s">
        <v>294</v>
      </c>
      <c r="E19" s="6"/>
      <c r="F19" s="6"/>
      <c r="G19" s="6"/>
      <c r="H19" s="6"/>
    </row>
    <row r="20" spans="2:8" ht="14.4" x14ac:dyDescent="0.3">
      <c r="B20" t="s">
        <v>104</v>
      </c>
      <c r="C20" s="104" t="s">
        <v>315</v>
      </c>
      <c r="D20" s="9">
        <v>0.25301965737743742</v>
      </c>
      <c r="E20" s="6"/>
      <c r="F20" s="6"/>
      <c r="G20" s="6"/>
      <c r="H20" s="6"/>
    </row>
    <row r="21" spans="2:8" ht="14.4" x14ac:dyDescent="0.3">
      <c r="B21" t="s">
        <v>123</v>
      </c>
      <c r="C21" s="104" t="s">
        <v>315</v>
      </c>
      <c r="D21" s="9">
        <v>0.71476079576853235</v>
      </c>
      <c r="E21" s="6"/>
      <c r="F21" s="6"/>
      <c r="G21" s="6"/>
      <c r="H21" s="6"/>
    </row>
    <row r="22" spans="2:8" ht="14.4" x14ac:dyDescent="0.3">
      <c r="B22" t="s">
        <v>207</v>
      </c>
      <c r="C22" s="104" t="s">
        <v>315</v>
      </c>
      <c r="D22" s="9">
        <v>2.907160337885845E-2</v>
      </c>
      <c r="E22" s="6"/>
      <c r="F22" s="6"/>
      <c r="G22" s="6"/>
      <c r="H22" s="6"/>
    </row>
    <row r="23" spans="2:8" ht="14.4" x14ac:dyDescent="0.3">
      <c r="B23" t="s">
        <v>260</v>
      </c>
      <c r="C23" s="104" t="s">
        <v>315</v>
      </c>
      <c r="D23" s="58">
        <v>3.1479434751717061E-3</v>
      </c>
      <c r="E23" s="6"/>
      <c r="F23" s="6"/>
      <c r="G23" s="6"/>
      <c r="H23" s="6"/>
    </row>
    <row r="24" spans="2:8" ht="14.4" x14ac:dyDescent="0.3">
      <c r="B24" s="6"/>
      <c r="C24" s="6"/>
      <c r="D24" s="6"/>
      <c r="E24" s="6"/>
      <c r="F24" s="6"/>
      <c r="G24" s="6"/>
      <c r="H24" s="6"/>
    </row>
    <row r="25" spans="2:8" ht="14.4" x14ac:dyDescent="0.3">
      <c r="B25" s="6"/>
      <c r="C25" s="6"/>
      <c r="D25" s="6"/>
      <c r="E25" s="6"/>
      <c r="F25" s="6"/>
      <c r="G25" s="6"/>
      <c r="H25" s="6"/>
    </row>
    <row r="26" spans="2:8" ht="14.4" x14ac:dyDescent="0.3">
      <c r="B26" s="6"/>
      <c r="C26" s="6"/>
      <c r="D26" s="6"/>
      <c r="E26" s="6"/>
      <c r="F26" s="6"/>
      <c r="G26" s="6"/>
      <c r="H26" s="6"/>
    </row>
    <row r="27" spans="2:8" ht="14.4" x14ac:dyDescent="0.3">
      <c r="B27" s="6"/>
      <c r="C27" s="6"/>
      <c r="D27" s="6"/>
      <c r="E27" s="6"/>
      <c r="F27" s="6"/>
      <c r="G27" s="6"/>
      <c r="H27" s="6"/>
    </row>
    <row r="28" spans="2:8" ht="14.4" x14ac:dyDescent="0.3">
      <c r="B28" s="6"/>
      <c r="C28" s="6"/>
      <c r="D28" s="6"/>
      <c r="E28" s="6"/>
      <c r="F28" s="6"/>
      <c r="G28" s="6"/>
      <c r="H28" s="6"/>
    </row>
    <row r="29" spans="2:8" ht="14.4" x14ac:dyDescent="0.3">
      <c r="B29" s="6"/>
      <c r="C29" s="58"/>
      <c r="D29" s="6"/>
      <c r="E29" s="6"/>
      <c r="F29" s="6"/>
      <c r="G29" s="6"/>
      <c r="H29" s="6"/>
    </row>
    <row r="30" spans="2:8" ht="14.4" x14ac:dyDescent="0.3">
      <c r="B30" s="6"/>
      <c r="C30" s="58"/>
      <c r="D30" s="6"/>
      <c r="E30" s="6"/>
      <c r="F30" s="6"/>
      <c r="G30" s="6"/>
      <c r="H30" s="6"/>
    </row>
    <row r="31" spans="2:8" ht="14.4" x14ac:dyDescent="0.3">
      <c r="B31" s="6"/>
      <c r="C31" s="58"/>
      <c r="D31" s="6"/>
      <c r="E31" s="6"/>
      <c r="F31" s="6"/>
      <c r="G31" s="6"/>
      <c r="H31" s="6"/>
    </row>
    <row r="32" spans="2:8" ht="15.6" x14ac:dyDescent="0.3">
      <c r="B32" s="140" t="s">
        <v>272</v>
      </c>
      <c r="C32" s="140"/>
      <c r="D32" s="140"/>
      <c r="E32" s="140"/>
      <c r="F32" s="140"/>
      <c r="G32" s="140"/>
      <c r="H32" s="140"/>
    </row>
    <row r="33" spans="2:8" ht="14.4" x14ac:dyDescent="0.3">
      <c r="B33" s="54" t="s">
        <v>264</v>
      </c>
      <c r="C33" s="55" t="s">
        <v>6</v>
      </c>
      <c r="D33" s="56" t="s">
        <v>258</v>
      </c>
      <c r="E33" s="6"/>
      <c r="F33" s="6"/>
      <c r="G33" s="6"/>
      <c r="H33" s="6"/>
    </row>
    <row r="34" spans="2:8" ht="14.4" x14ac:dyDescent="0.3">
      <c r="B34" t="s">
        <v>25</v>
      </c>
      <c r="C34" s="104" t="s">
        <v>315</v>
      </c>
      <c r="D34" s="9">
        <v>0.80444264624615147</v>
      </c>
      <c r="E34" s="6"/>
      <c r="F34" s="6"/>
      <c r="G34" s="6"/>
      <c r="H34" s="6"/>
    </row>
    <row r="35" spans="2:8" ht="14.4" x14ac:dyDescent="0.3">
      <c r="B35" t="s">
        <v>24</v>
      </c>
      <c r="C35" s="104" t="s">
        <v>315</v>
      </c>
      <c r="D35" s="9">
        <v>0.19555735375384858</v>
      </c>
      <c r="E35" s="6"/>
      <c r="F35" s="6"/>
      <c r="G35" s="6"/>
      <c r="H35" s="6"/>
    </row>
    <row r="36" spans="2:8" ht="14.4" x14ac:dyDescent="0.3">
      <c r="B36" t="s">
        <v>260</v>
      </c>
      <c r="C36" s="104" t="s">
        <v>315</v>
      </c>
      <c r="D36" s="9">
        <v>0</v>
      </c>
      <c r="E36" s="6"/>
      <c r="F36" s="6"/>
      <c r="G36" s="6"/>
      <c r="H36" s="6"/>
    </row>
    <row r="37" spans="2:8" ht="14.4" x14ac:dyDescent="0.3">
      <c r="B37" s="6"/>
      <c r="C37" s="6"/>
      <c r="D37" s="6"/>
      <c r="E37" s="6"/>
      <c r="F37" s="6"/>
      <c r="G37" s="6"/>
      <c r="H37" s="6"/>
    </row>
    <row r="38" spans="2:8" ht="14.4" x14ac:dyDescent="0.3">
      <c r="B38" s="6"/>
      <c r="C38" s="6"/>
      <c r="D38" s="6"/>
      <c r="E38" s="6"/>
      <c r="F38" s="6"/>
      <c r="G38" s="6"/>
      <c r="H38" s="6"/>
    </row>
    <row r="39" spans="2:8" ht="14.4" x14ac:dyDescent="0.3">
      <c r="B39" s="6"/>
      <c r="C39" s="6"/>
      <c r="D39" s="6"/>
      <c r="E39" s="6"/>
      <c r="F39" s="6"/>
      <c r="G39" s="6"/>
      <c r="H39" s="6"/>
    </row>
    <row r="40" spans="2:8" ht="14.4" x14ac:dyDescent="0.3">
      <c r="B40" s="6"/>
      <c r="C40" s="6"/>
      <c r="D40" s="6"/>
      <c r="E40" s="6"/>
      <c r="F40" s="6"/>
      <c r="G40" s="6"/>
      <c r="H40" s="6"/>
    </row>
    <row r="41" spans="2:8" ht="14.4" x14ac:dyDescent="0.3">
      <c r="B41" s="6"/>
      <c r="C41" s="6"/>
      <c r="D41" s="6"/>
      <c r="E41" s="6"/>
      <c r="F41" s="6"/>
      <c r="G41" s="6"/>
      <c r="H41" s="6"/>
    </row>
    <row r="42" spans="2:8" ht="14.4" x14ac:dyDescent="0.3">
      <c r="B42" s="6"/>
      <c r="C42" s="6"/>
      <c r="D42" s="6"/>
      <c r="E42" s="6"/>
      <c r="F42" s="6"/>
      <c r="G42" s="6"/>
      <c r="H42" s="6"/>
    </row>
    <row r="43" spans="2:8" ht="14.4" x14ac:dyDescent="0.3">
      <c r="B43" s="6"/>
      <c r="C43" s="58"/>
      <c r="D43" s="6"/>
      <c r="E43" s="6"/>
      <c r="F43" s="6"/>
      <c r="G43" s="6"/>
      <c r="H43" s="6"/>
    </row>
    <row r="44" spans="2:8" ht="14.4" x14ac:dyDescent="0.3">
      <c r="B44" s="6"/>
      <c r="C44" s="58"/>
      <c r="D44" s="6"/>
      <c r="E44" s="6"/>
      <c r="F44" s="6"/>
      <c r="G44" s="6"/>
      <c r="H44" s="6"/>
    </row>
    <row r="45" spans="2:8" ht="14.4" x14ac:dyDescent="0.3">
      <c r="B45" s="6"/>
      <c r="C45" s="58"/>
      <c r="D45" s="6"/>
      <c r="E45" s="6"/>
      <c r="F45" s="6"/>
      <c r="G45" s="6"/>
      <c r="H45" s="6"/>
    </row>
    <row r="46" spans="2:8" ht="17.55" customHeight="1" x14ac:dyDescent="0.3">
      <c r="B46" s="140" t="s">
        <v>273</v>
      </c>
      <c r="C46" s="140"/>
      <c r="D46" s="140"/>
      <c r="E46" s="140"/>
      <c r="F46" s="140"/>
      <c r="G46" s="140"/>
      <c r="H46" s="140"/>
    </row>
    <row r="47" spans="2:8" ht="14.4" x14ac:dyDescent="0.3">
      <c r="B47" s="56" t="s">
        <v>1</v>
      </c>
      <c r="C47" s="56" t="s">
        <v>2</v>
      </c>
      <c r="D47" s="56" t="s">
        <v>6</v>
      </c>
      <c r="E47" s="56" t="s">
        <v>294</v>
      </c>
      <c r="F47" s="6"/>
      <c r="G47" s="6"/>
      <c r="H47" s="6"/>
    </row>
    <row r="48" spans="2:8" ht="14.4" x14ac:dyDescent="0.3">
      <c r="B48" s="53" t="s">
        <v>13</v>
      </c>
      <c r="C48" s="53" t="s">
        <v>317</v>
      </c>
      <c r="D48" s="59" t="s">
        <v>321</v>
      </c>
      <c r="E48" s="60">
        <v>4.9340806820873134E-2</v>
      </c>
      <c r="F48" s="6"/>
      <c r="G48" s="6"/>
      <c r="H48" s="6"/>
    </row>
    <row r="49" spans="2:8" ht="14.4" x14ac:dyDescent="0.3">
      <c r="B49" s="53" t="s">
        <v>16</v>
      </c>
      <c r="C49" s="53" t="s">
        <v>317</v>
      </c>
      <c r="D49" s="59" t="s">
        <v>321</v>
      </c>
      <c r="E49" s="60">
        <v>4.4416594300149999E-2</v>
      </c>
      <c r="F49" s="6"/>
      <c r="G49" s="6"/>
      <c r="H49" s="6"/>
    </row>
    <row r="50" spans="2:8" ht="14.4" x14ac:dyDescent="0.3">
      <c r="B50" s="53" t="s">
        <v>9</v>
      </c>
      <c r="C50" s="53" t="s">
        <v>317</v>
      </c>
      <c r="D50" s="59" t="s">
        <v>321</v>
      </c>
      <c r="E50" s="60">
        <v>4.3419910002368362E-2</v>
      </c>
      <c r="F50" s="6"/>
      <c r="G50" s="6"/>
      <c r="H50" s="6"/>
    </row>
    <row r="51" spans="2:8" ht="14.4" x14ac:dyDescent="0.3">
      <c r="B51" s="53" t="s">
        <v>16</v>
      </c>
      <c r="C51" s="53" t="s">
        <v>317</v>
      </c>
      <c r="D51" s="59" t="s">
        <v>321</v>
      </c>
      <c r="E51" s="60">
        <v>3.9482513618062681E-2</v>
      </c>
      <c r="F51" s="6"/>
      <c r="G51" s="6"/>
      <c r="H51" s="6"/>
    </row>
    <row r="52" spans="2:8" ht="14.4" x14ac:dyDescent="0.3">
      <c r="B52" s="53" t="s">
        <v>16</v>
      </c>
      <c r="C52" s="53" t="s">
        <v>317</v>
      </c>
      <c r="D52" s="59" t="s">
        <v>321</v>
      </c>
      <c r="E52" s="60">
        <v>3.9472645456698506E-2</v>
      </c>
      <c r="F52" s="6"/>
      <c r="G52" s="6"/>
      <c r="H52" s="6"/>
    </row>
    <row r="53" spans="2:8" ht="14.4" x14ac:dyDescent="0.3">
      <c r="B53" s="53" t="s">
        <v>16</v>
      </c>
      <c r="C53" s="53" t="s">
        <v>317</v>
      </c>
      <c r="D53" s="59" t="s">
        <v>321</v>
      </c>
      <c r="E53" s="60">
        <v>3.6028657140601564E-2</v>
      </c>
      <c r="F53" s="6"/>
      <c r="G53" s="6"/>
      <c r="H53" s="6"/>
    </row>
    <row r="54" spans="2:8" ht="14.4" x14ac:dyDescent="0.3">
      <c r="B54" s="53" t="s">
        <v>9</v>
      </c>
      <c r="C54" s="53" t="s">
        <v>317</v>
      </c>
      <c r="D54" s="59" t="s">
        <v>321</v>
      </c>
      <c r="E54" s="60">
        <v>3.5525380911028658E-2</v>
      </c>
      <c r="F54" s="6"/>
      <c r="G54" s="6"/>
      <c r="H54" s="6"/>
    </row>
    <row r="55" spans="2:8" ht="14.4" x14ac:dyDescent="0.3">
      <c r="B55" s="53" t="s">
        <v>9</v>
      </c>
      <c r="C55" s="53" t="s">
        <v>317</v>
      </c>
      <c r="D55" s="59" t="s">
        <v>321</v>
      </c>
      <c r="E55" s="60">
        <v>3.5525380911028658E-2</v>
      </c>
      <c r="F55" s="6"/>
      <c r="G55" s="6"/>
      <c r="H55" s="6"/>
    </row>
    <row r="56" spans="2:8" ht="14.4" x14ac:dyDescent="0.3">
      <c r="B56" s="53" t="s">
        <v>101</v>
      </c>
      <c r="C56" s="53" t="s">
        <v>317</v>
      </c>
      <c r="D56" s="59" t="s">
        <v>321</v>
      </c>
      <c r="E56" s="60">
        <v>3.4844477776900605E-2</v>
      </c>
      <c r="F56" s="6"/>
      <c r="G56" s="6"/>
      <c r="H56" s="6"/>
    </row>
    <row r="57" spans="2:8" ht="14.4" x14ac:dyDescent="0.3">
      <c r="B57" s="53" t="s">
        <v>101</v>
      </c>
      <c r="C57" s="53" t="s">
        <v>317</v>
      </c>
      <c r="D57" s="59" t="s">
        <v>321</v>
      </c>
      <c r="E57" s="60">
        <v>3.452869661324702E-2</v>
      </c>
      <c r="F57" s="6"/>
      <c r="G57" s="6"/>
      <c r="H57" s="6"/>
    </row>
    <row r="58" spans="2:8" ht="14.4" x14ac:dyDescent="0.3">
      <c r="B58" s="100" t="s">
        <v>32</v>
      </c>
      <c r="C58" s="100"/>
      <c r="D58" s="105" t="s">
        <v>326</v>
      </c>
      <c r="E58" s="101">
        <f>SUBTOTAL(109,Таблица1115819[Доля в светильниках с ЦПУ])</f>
        <v>0.39258506355095912</v>
      </c>
      <c r="F58" s="6"/>
      <c r="G58" s="6"/>
      <c r="H58" s="6"/>
    </row>
    <row r="59" spans="2:8" ht="14.4" x14ac:dyDescent="0.3">
      <c r="B59" s="53"/>
      <c r="C59" s="53"/>
      <c r="D59" s="61"/>
      <c r="E59" s="53"/>
      <c r="F59" s="6"/>
      <c r="G59" s="6"/>
      <c r="H59" s="6"/>
    </row>
    <row r="60" spans="2:8" ht="18" x14ac:dyDescent="0.35">
      <c r="B60" s="142" t="s">
        <v>274</v>
      </c>
      <c r="C60" s="142"/>
      <c r="D60" s="142"/>
      <c r="E60" s="142"/>
      <c r="F60" s="142"/>
      <c r="G60" s="142"/>
      <c r="H60" s="142"/>
    </row>
    <row r="61" spans="2:8" ht="15.6" x14ac:dyDescent="0.3">
      <c r="B61" s="140" t="s">
        <v>275</v>
      </c>
      <c r="C61" s="140"/>
      <c r="D61" s="140"/>
      <c r="E61" s="140"/>
      <c r="F61" s="140"/>
      <c r="G61" s="140"/>
      <c r="H61" s="140"/>
    </row>
    <row r="62" spans="2:8" ht="14.4" x14ac:dyDescent="0.3">
      <c r="B62" s="54" t="s">
        <v>257</v>
      </c>
      <c r="C62" s="55" t="s">
        <v>6</v>
      </c>
      <c r="D62" s="62" t="s">
        <v>22</v>
      </c>
      <c r="E62" s="6"/>
      <c r="F62" s="6"/>
      <c r="G62" s="6"/>
      <c r="H62" s="6"/>
    </row>
    <row r="63" spans="2:8" ht="14.4" x14ac:dyDescent="0.3">
      <c r="B63" t="s">
        <v>238</v>
      </c>
      <c r="C63" s="57">
        <v>95984</v>
      </c>
      <c r="D63" s="9">
        <v>0.99412745595591967</v>
      </c>
      <c r="E63" s="6"/>
      <c r="F63" s="6"/>
      <c r="G63" s="6"/>
      <c r="H63" s="6"/>
    </row>
    <row r="64" spans="2:8" ht="14.4" x14ac:dyDescent="0.3">
      <c r="B64" t="s">
        <v>239</v>
      </c>
      <c r="C64" s="57">
        <v>567</v>
      </c>
      <c r="D64" s="9">
        <v>5.8725440440803309E-3</v>
      </c>
      <c r="E64" s="6"/>
      <c r="F64" s="6"/>
      <c r="G64" s="6"/>
      <c r="H64" s="6"/>
    </row>
    <row r="65" spans="2:8" ht="14.4" x14ac:dyDescent="0.3">
      <c r="B65" t="s">
        <v>260</v>
      </c>
      <c r="C65" s="57">
        <v>0</v>
      </c>
      <c r="D65" s="9">
        <v>0</v>
      </c>
      <c r="E65" s="6"/>
      <c r="F65" s="6"/>
      <c r="G65" s="6"/>
      <c r="H65" s="6"/>
    </row>
    <row r="66" spans="2:8" ht="14.4" x14ac:dyDescent="0.3">
      <c r="B66" s="6"/>
      <c r="C66" s="6"/>
      <c r="D66" s="6"/>
      <c r="E66" s="6"/>
      <c r="F66" s="6"/>
      <c r="G66" s="6"/>
      <c r="H66" s="6"/>
    </row>
    <row r="67" spans="2:8" ht="14.4" x14ac:dyDescent="0.3">
      <c r="B67" s="6"/>
      <c r="C67" s="6"/>
      <c r="D67" s="6"/>
      <c r="E67" s="6"/>
      <c r="F67" s="6"/>
      <c r="G67" s="6"/>
      <c r="H67" s="6"/>
    </row>
    <row r="68" spans="2:8" ht="14.4" x14ac:dyDescent="0.3">
      <c r="B68" s="6"/>
      <c r="C68" s="6"/>
      <c r="D68" s="6"/>
      <c r="E68" s="6"/>
      <c r="F68" s="6"/>
      <c r="G68" s="6"/>
      <c r="H68" s="6"/>
    </row>
    <row r="69" spans="2:8" ht="14.4" x14ac:dyDescent="0.3">
      <c r="B69" s="6"/>
      <c r="C69" s="6"/>
      <c r="D69" s="6"/>
      <c r="E69" s="6"/>
      <c r="F69" s="6"/>
      <c r="G69" s="6"/>
      <c r="H69" s="6"/>
    </row>
    <row r="70" spans="2:8" ht="14.4" x14ac:dyDescent="0.3">
      <c r="B70" s="6"/>
      <c r="C70" s="6"/>
      <c r="D70" s="6"/>
      <c r="E70" s="6"/>
      <c r="F70" s="6"/>
      <c r="G70" s="6"/>
      <c r="H70" s="6"/>
    </row>
    <row r="71" spans="2:8" ht="14.4" x14ac:dyDescent="0.3">
      <c r="B71" s="6"/>
      <c r="C71" s="6"/>
      <c r="D71" s="6"/>
      <c r="E71" s="6"/>
      <c r="F71" s="6"/>
      <c r="G71" s="6"/>
      <c r="H71" s="6"/>
    </row>
    <row r="72" spans="2:8" ht="14.4" x14ac:dyDescent="0.3">
      <c r="B72" s="6"/>
      <c r="C72" s="58"/>
      <c r="D72" s="6"/>
      <c r="E72" s="6"/>
      <c r="F72" s="6"/>
      <c r="G72" s="6"/>
      <c r="H72" s="6"/>
    </row>
    <row r="73" spans="2:8" ht="14.4" x14ac:dyDescent="0.3">
      <c r="B73" s="6"/>
      <c r="C73" s="58"/>
      <c r="D73" s="6"/>
      <c r="E73" s="6"/>
      <c r="F73" s="6"/>
      <c r="G73" s="6"/>
      <c r="H73" s="6"/>
    </row>
    <row r="74" spans="2:8" ht="14.4" x14ac:dyDescent="0.3">
      <c r="B74" s="6"/>
      <c r="C74" s="58"/>
      <c r="D74" s="6"/>
      <c r="E74" s="6"/>
      <c r="F74" s="6"/>
      <c r="G74" s="6"/>
      <c r="H74" s="6"/>
    </row>
    <row r="75" spans="2:8" ht="15.6" x14ac:dyDescent="0.3">
      <c r="B75" s="140" t="s">
        <v>276</v>
      </c>
      <c r="C75" s="140"/>
      <c r="D75" s="140"/>
      <c r="E75" s="140"/>
      <c r="F75" s="140"/>
      <c r="G75" s="140"/>
      <c r="H75" s="140"/>
    </row>
    <row r="76" spans="2:8" ht="14.4" x14ac:dyDescent="0.3">
      <c r="B76" s="54" t="s">
        <v>262</v>
      </c>
      <c r="C76" s="55" t="s">
        <v>6</v>
      </c>
      <c r="D76" s="62" t="s">
        <v>291</v>
      </c>
      <c r="E76" s="6"/>
      <c r="F76" s="6"/>
      <c r="G76" s="6"/>
      <c r="H76" s="6"/>
    </row>
    <row r="77" spans="2:8" ht="14.4" x14ac:dyDescent="0.3">
      <c r="B77" t="s">
        <v>123</v>
      </c>
      <c r="C77" s="104" t="s">
        <v>315</v>
      </c>
      <c r="D77" s="9">
        <v>2.6419423858104127E-2</v>
      </c>
      <c r="E77" s="6"/>
      <c r="F77" s="6"/>
      <c r="G77" s="6"/>
      <c r="H77" s="6"/>
    </row>
    <row r="78" spans="2:8" ht="14.4" x14ac:dyDescent="0.3">
      <c r="B78" t="s">
        <v>207</v>
      </c>
      <c r="C78" s="104" t="s">
        <v>315</v>
      </c>
      <c r="D78" s="9">
        <v>0.97358057614189586</v>
      </c>
      <c r="E78" s="6"/>
      <c r="F78" s="6"/>
      <c r="G78" s="6"/>
      <c r="H78" s="6"/>
    </row>
    <row r="79" spans="2:8" ht="14.4" x14ac:dyDescent="0.3">
      <c r="B79" t="s">
        <v>260</v>
      </c>
      <c r="C79" s="57">
        <v>0</v>
      </c>
      <c r="D79" s="9">
        <v>0</v>
      </c>
      <c r="E79" s="6"/>
      <c r="F79" s="6"/>
      <c r="G79" s="6"/>
      <c r="H79" s="6"/>
    </row>
    <row r="80" spans="2:8" ht="14.4" x14ac:dyDescent="0.3">
      <c r="B80" s="6"/>
      <c r="C80" s="6"/>
      <c r="D80" s="6"/>
      <c r="E80" s="6"/>
      <c r="F80" s="6"/>
      <c r="G80" s="6"/>
      <c r="H80" s="6"/>
    </row>
    <row r="81" spans="2:8" ht="14.4" x14ac:dyDescent="0.3">
      <c r="B81" s="6"/>
      <c r="C81" s="6"/>
      <c r="D81" s="6"/>
      <c r="E81" s="6"/>
      <c r="F81" s="6"/>
      <c r="G81" s="6"/>
      <c r="H81" s="6"/>
    </row>
    <row r="82" spans="2:8" ht="14.4" x14ac:dyDescent="0.3">
      <c r="B82" s="6"/>
      <c r="C82" s="6"/>
      <c r="D82" s="6"/>
      <c r="E82" s="6"/>
      <c r="F82" s="6"/>
      <c r="G82" s="6"/>
      <c r="H82" s="6"/>
    </row>
    <row r="83" spans="2:8" ht="14.4" x14ac:dyDescent="0.3">
      <c r="B83" s="6"/>
      <c r="C83" s="6"/>
      <c r="D83" s="6"/>
      <c r="E83" s="6"/>
      <c r="F83" s="6"/>
      <c r="G83" s="6"/>
      <c r="H83" s="6"/>
    </row>
    <row r="84" spans="2:8" ht="14.4" x14ac:dyDescent="0.3">
      <c r="B84" s="6"/>
      <c r="C84" s="6"/>
      <c r="D84" s="6"/>
      <c r="E84" s="6"/>
      <c r="F84" s="6"/>
      <c r="G84" s="6"/>
      <c r="H84" s="6"/>
    </row>
    <row r="85" spans="2:8" ht="14.4" x14ac:dyDescent="0.3">
      <c r="B85" s="6"/>
      <c r="C85" s="6"/>
      <c r="D85" s="6"/>
      <c r="E85" s="6"/>
      <c r="F85" s="6"/>
      <c r="G85" s="6"/>
      <c r="H85" s="6"/>
    </row>
    <row r="86" spans="2:8" ht="14.4" x14ac:dyDescent="0.3">
      <c r="B86" s="6"/>
      <c r="C86" s="58"/>
      <c r="D86" s="6"/>
      <c r="E86" s="6"/>
      <c r="F86" s="6"/>
      <c r="G86" s="6"/>
      <c r="H86" s="6"/>
    </row>
    <row r="87" spans="2:8" ht="14.4" x14ac:dyDescent="0.3">
      <c r="B87" s="6"/>
      <c r="C87" s="58"/>
      <c r="D87" s="6"/>
      <c r="E87" s="6"/>
      <c r="F87" s="6"/>
      <c r="G87" s="6"/>
      <c r="H87" s="6"/>
    </row>
    <row r="88" spans="2:8" ht="14.4" x14ac:dyDescent="0.3">
      <c r="B88" s="6"/>
      <c r="C88" s="58"/>
      <c r="D88" s="6"/>
      <c r="E88" s="6"/>
      <c r="F88" s="6"/>
      <c r="G88" s="6"/>
      <c r="H88" s="6"/>
    </row>
    <row r="89" spans="2:8" ht="17.55" customHeight="1" x14ac:dyDescent="0.3">
      <c r="B89" s="140" t="s">
        <v>277</v>
      </c>
      <c r="C89" s="140"/>
      <c r="D89" s="140"/>
      <c r="E89" s="140"/>
      <c r="F89" s="140"/>
      <c r="G89" s="140"/>
      <c r="H89" s="140"/>
    </row>
    <row r="90" spans="2:8" ht="14.4" x14ac:dyDescent="0.3">
      <c r="B90" s="56" t="s">
        <v>1</v>
      </c>
      <c r="C90" s="56" t="s">
        <v>2</v>
      </c>
      <c r="D90" s="56" t="s">
        <v>6</v>
      </c>
      <c r="E90" s="56" t="s">
        <v>291</v>
      </c>
      <c r="F90" s="6"/>
      <c r="G90" s="6"/>
      <c r="H90" s="6"/>
    </row>
    <row r="91" spans="2:8" ht="14.4" x14ac:dyDescent="0.3">
      <c r="B91" s="53" t="s">
        <v>95</v>
      </c>
      <c r="C91" s="53" t="s">
        <v>317</v>
      </c>
      <c r="D91" s="59" t="s">
        <v>315</v>
      </c>
      <c r="E91" s="60">
        <v>0.2315317270819767</v>
      </c>
      <c r="F91" s="6"/>
      <c r="G91" s="6"/>
      <c r="H91" s="6"/>
    </row>
    <row r="92" spans="2:8" ht="14.4" x14ac:dyDescent="0.3">
      <c r="B92" s="53" t="s">
        <v>95</v>
      </c>
      <c r="C92" s="53" t="s">
        <v>317</v>
      </c>
      <c r="D92" s="59" t="s">
        <v>315</v>
      </c>
      <c r="E92" s="60">
        <v>0.18853297776675246</v>
      </c>
      <c r="F92" s="6"/>
      <c r="G92" s="6"/>
      <c r="H92" s="6"/>
    </row>
    <row r="93" spans="2:8" ht="14.4" x14ac:dyDescent="0.3">
      <c r="B93" s="53" t="s">
        <v>13</v>
      </c>
      <c r="C93" s="53" t="s">
        <v>317</v>
      </c>
      <c r="D93" s="59" t="s">
        <v>315</v>
      </c>
      <c r="E93" s="60">
        <v>0.12825203882290923</v>
      </c>
      <c r="F93" s="6"/>
      <c r="G93" s="6"/>
      <c r="H93" s="6"/>
    </row>
    <row r="94" spans="2:8" ht="14.4" x14ac:dyDescent="0.3">
      <c r="B94" s="53" t="s">
        <v>13</v>
      </c>
      <c r="C94" s="53" t="s">
        <v>317</v>
      </c>
      <c r="D94" s="59" t="s">
        <v>321</v>
      </c>
      <c r="E94" s="60">
        <v>9.8235604204781543E-2</v>
      </c>
      <c r="F94" s="6"/>
      <c r="G94" s="6"/>
      <c r="H94" s="6"/>
    </row>
    <row r="95" spans="2:8" ht="14.4" x14ac:dyDescent="0.3">
      <c r="B95" s="53" t="s">
        <v>95</v>
      </c>
      <c r="C95" s="53" t="s">
        <v>317</v>
      </c>
      <c r="D95" s="59" t="s">
        <v>321</v>
      </c>
      <c r="E95" s="60">
        <v>9.3191520150495616E-2</v>
      </c>
      <c r="F95" s="6"/>
      <c r="G95" s="6"/>
      <c r="H95" s="6"/>
    </row>
    <row r="96" spans="2:8" ht="14.4" x14ac:dyDescent="0.3">
      <c r="B96" s="53" t="s">
        <v>13</v>
      </c>
      <c r="C96" s="53" t="s">
        <v>317</v>
      </c>
      <c r="D96" s="59" t="s">
        <v>321</v>
      </c>
      <c r="E96" s="60">
        <v>7.2436354615647E-2</v>
      </c>
      <c r="F96" s="6"/>
      <c r="G96" s="6"/>
      <c r="H96" s="6"/>
    </row>
    <row r="97" spans="1:8" ht="14.4" x14ac:dyDescent="0.3">
      <c r="B97" s="53" t="s">
        <v>95</v>
      </c>
      <c r="C97" s="53" t="s">
        <v>317</v>
      </c>
      <c r="D97" s="59" t="s">
        <v>321</v>
      </c>
      <c r="E97" s="60">
        <v>4.8497627833421195E-2</v>
      </c>
      <c r="F97" s="6"/>
      <c r="G97" s="6"/>
      <c r="H97" s="6"/>
    </row>
    <row r="98" spans="1:8" ht="14.4" x14ac:dyDescent="0.3">
      <c r="B98" s="53" t="s">
        <v>95</v>
      </c>
      <c r="C98" s="53" t="s">
        <v>317</v>
      </c>
      <c r="D98" s="59" t="s">
        <v>321</v>
      </c>
      <c r="E98" s="60">
        <v>3.4729759062296507E-2</v>
      </c>
      <c r="F98" s="6"/>
      <c r="G98" s="6"/>
      <c r="H98" s="6"/>
    </row>
    <row r="99" spans="1:8" ht="14.4" x14ac:dyDescent="0.3">
      <c r="B99" s="53" t="s">
        <v>95</v>
      </c>
      <c r="C99" s="53" t="s">
        <v>317</v>
      </c>
      <c r="D99" s="59" t="s">
        <v>321</v>
      </c>
      <c r="E99" s="60">
        <v>2.6791528419485875E-2</v>
      </c>
      <c r="F99" s="6"/>
      <c r="G99" s="6"/>
      <c r="H99" s="6"/>
    </row>
    <row r="100" spans="1:8" ht="14.4" x14ac:dyDescent="0.3">
      <c r="B100" s="53" t="s">
        <v>17</v>
      </c>
      <c r="C100" s="53" t="s">
        <v>317</v>
      </c>
      <c r="D100" s="59" t="s">
        <v>321</v>
      </c>
      <c r="E100" s="60">
        <v>2.4393521246136831E-2</v>
      </c>
      <c r="F100" s="67"/>
      <c r="G100" s="67"/>
      <c r="H100" s="67"/>
    </row>
    <row r="101" spans="1:8" ht="14.4" x14ac:dyDescent="0.3">
      <c r="B101" s="100" t="s">
        <v>32</v>
      </c>
      <c r="C101" s="100"/>
      <c r="D101" s="105" t="s">
        <v>325</v>
      </c>
      <c r="E101" s="101">
        <f>SUBTOTAL(109,Таблица111514[Доля в светильниках с АПУ])</f>
        <v>0.94659265920390279</v>
      </c>
      <c r="F101" s="67"/>
      <c r="G101" s="67"/>
      <c r="H101" s="67"/>
    </row>
    <row r="102" spans="1:8" s="6" customFormat="1" ht="14.4" x14ac:dyDescent="0.3">
      <c r="A102" s="52"/>
      <c r="B102" s="68"/>
      <c r="C102" s="68"/>
      <c r="D102" s="69"/>
      <c r="E102" s="68"/>
      <c r="F102" s="67"/>
      <c r="G102" s="67"/>
      <c r="H102" s="67"/>
    </row>
    <row r="103" spans="1:8" s="6" customFormat="1" ht="14.4" x14ac:dyDescent="0.3">
      <c r="A103" s="52"/>
      <c r="D103" s="70"/>
      <c r="F103" s="67"/>
      <c r="G103" s="67"/>
      <c r="H103" s="67"/>
    </row>
    <row r="104" spans="1:8" ht="14.4" hidden="1" x14ac:dyDescent="0.3">
      <c r="D104" s="63"/>
      <c r="F104" s="5"/>
      <c r="G104" s="5"/>
      <c r="H104" s="5"/>
    </row>
    <row r="105" spans="1:8" ht="14.4" hidden="1" x14ac:dyDescent="0.3">
      <c r="D105" s="63"/>
      <c r="F105" s="5"/>
      <c r="G105" s="5"/>
      <c r="H105" s="5"/>
    </row>
    <row r="106" spans="1:8" ht="14.4" hidden="1" x14ac:dyDescent="0.3">
      <c r="D106" s="63"/>
      <c r="G106" s="5"/>
      <c r="H106" s="2"/>
    </row>
    <row r="107" spans="1:8" ht="14.4" hidden="1" x14ac:dyDescent="0.3">
      <c r="D107" s="63"/>
      <c r="G107" s="5"/>
      <c r="H107" s="2"/>
    </row>
    <row r="108" spans="1:8" ht="14.4" hidden="1" x14ac:dyDescent="0.3">
      <c r="D108" s="63"/>
      <c r="G108" s="5"/>
      <c r="H108" s="2"/>
    </row>
    <row r="109" spans="1:8" ht="14.4" hidden="1" x14ac:dyDescent="0.3">
      <c r="D109" s="63"/>
      <c r="G109" s="5"/>
      <c r="H109" s="2"/>
    </row>
    <row r="110" spans="1:8" ht="14.4" hidden="1" x14ac:dyDescent="0.3">
      <c r="D110" s="63"/>
      <c r="G110" s="5"/>
      <c r="H110" s="2"/>
    </row>
    <row r="111" spans="1:8" ht="14.4" hidden="1" x14ac:dyDescent="0.3">
      <c r="D111" s="63"/>
      <c r="G111" s="5"/>
      <c r="H111" s="2"/>
    </row>
    <row r="112" spans="1:8" ht="14.4" hidden="1" x14ac:dyDescent="0.3">
      <c r="D112" s="63"/>
      <c r="G112" s="5"/>
      <c r="H112" s="2"/>
    </row>
    <row r="113" spans="4:8" ht="14.4" hidden="1" x14ac:dyDescent="0.3">
      <c r="D113" s="63"/>
      <c r="G113" s="5"/>
      <c r="H113" s="2"/>
    </row>
    <row r="114" spans="4:8" ht="14.4" hidden="1" x14ac:dyDescent="0.3">
      <c r="D114" s="63"/>
      <c r="G114" s="5"/>
      <c r="H114" s="2"/>
    </row>
    <row r="115" spans="4:8" ht="14.4" hidden="1" x14ac:dyDescent="0.3">
      <c r="D115" s="63"/>
      <c r="G115" s="5"/>
      <c r="H115" s="2"/>
    </row>
    <row r="116" spans="4:8" ht="14.4" hidden="1" x14ac:dyDescent="0.3">
      <c r="D116" s="63"/>
      <c r="G116" s="5"/>
      <c r="H116" s="2"/>
    </row>
    <row r="117" spans="4:8" ht="14.4" hidden="1" x14ac:dyDescent="0.3">
      <c r="D117" s="63"/>
      <c r="G117" s="5"/>
      <c r="H117" s="2"/>
    </row>
    <row r="118" spans="4:8" ht="14.4" hidden="1" x14ac:dyDescent="0.3">
      <c r="D118" s="63"/>
      <c r="G118" s="5"/>
      <c r="H118" s="2"/>
    </row>
    <row r="119" spans="4:8" ht="14.4" hidden="1" x14ac:dyDescent="0.3">
      <c r="D119" s="63"/>
      <c r="G119" s="5"/>
      <c r="H119" s="2"/>
    </row>
    <row r="120" spans="4:8" ht="14.4" hidden="1" x14ac:dyDescent="0.3">
      <c r="D120" s="63"/>
      <c r="G120" s="5"/>
      <c r="H120" s="2"/>
    </row>
    <row r="121" spans="4:8" ht="14.4" hidden="1" x14ac:dyDescent="0.3">
      <c r="D121" s="63"/>
      <c r="G121" s="5"/>
      <c r="H121" s="2"/>
    </row>
    <row r="122" spans="4:8" ht="14.4" hidden="1" x14ac:dyDescent="0.3">
      <c r="D122" s="63"/>
      <c r="G122" s="5"/>
      <c r="H122" s="2"/>
    </row>
    <row r="123" spans="4:8" ht="14.4" hidden="1" x14ac:dyDescent="0.3">
      <c r="D123" s="63"/>
      <c r="G123" s="5"/>
      <c r="H123" s="2"/>
    </row>
    <row r="124" spans="4:8" ht="14.4" hidden="1" x14ac:dyDescent="0.3">
      <c r="D124" s="63"/>
      <c r="G124" s="5"/>
      <c r="H124" s="2"/>
    </row>
    <row r="125" spans="4:8" ht="14.4" hidden="1" x14ac:dyDescent="0.3">
      <c r="D125" s="63"/>
      <c r="G125" s="5"/>
      <c r="H125" s="2"/>
    </row>
    <row r="126" spans="4:8" ht="14.4" hidden="1" x14ac:dyDescent="0.3">
      <c r="D126" s="63"/>
      <c r="G126" s="5"/>
      <c r="H126" s="2"/>
    </row>
    <row r="127" spans="4:8" ht="14.4" hidden="1" x14ac:dyDescent="0.3">
      <c r="D127" s="63"/>
      <c r="G127" s="5"/>
      <c r="H127" s="2"/>
    </row>
    <row r="128" spans="4:8" ht="14.4" hidden="1" x14ac:dyDescent="0.3">
      <c r="D128" s="63"/>
      <c r="G128" s="5"/>
      <c r="H128" s="2"/>
    </row>
    <row r="129" spans="4:8" ht="14.4" hidden="1" x14ac:dyDescent="0.3">
      <c r="D129" s="63"/>
      <c r="G129" s="5"/>
      <c r="H129" s="2"/>
    </row>
    <row r="130" spans="4:8" ht="14.4" hidden="1" x14ac:dyDescent="0.3">
      <c r="D130" s="63"/>
      <c r="G130" s="5"/>
      <c r="H130" s="2"/>
    </row>
    <row r="131" spans="4:8" ht="14.4" hidden="1" x14ac:dyDescent="0.3">
      <c r="D131" s="63"/>
      <c r="G131" s="5"/>
      <c r="H131" s="2"/>
    </row>
    <row r="132" spans="4:8" ht="14.4" hidden="1" x14ac:dyDescent="0.3">
      <c r="D132" s="63"/>
      <c r="G132" s="5"/>
      <c r="H132" s="2"/>
    </row>
    <row r="133" spans="4:8" ht="14.4" hidden="1" x14ac:dyDescent="0.3">
      <c r="D133" s="63"/>
      <c r="G133" s="5"/>
      <c r="H133" s="2"/>
    </row>
    <row r="134" spans="4:8" ht="14.4" hidden="1" x14ac:dyDescent="0.3"/>
    <row r="135" spans="4:8" ht="14.4" hidden="1" x14ac:dyDescent="0.3"/>
  </sheetData>
  <mergeCells count="11">
    <mergeCell ref="B46:H46"/>
    <mergeCell ref="B60:H60"/>
    <mergeCell ref="B61:H61"/>
    <mergeCell ref="B75:H75"/>
    <mergeCell ref="B89:H89"/>
    <mergeCell ref="B32:H32"/>
    <mergeCell ref="C1:G1"/>
    <mergeCell ref="B2:H2"/>
    <mergeCell ref="B4:H4"/>
    <mergeCell ref="B5:H5"/>
    <mergeCell ref="B18:H18"/>
  </mergeCells>
  <pageMargins left="0.7" right="0.7" top="0.75" bottom="0.75" header="0.3" footer="0.3"/>
  <pageSetup paperSize="9" orientation="portrait" verticalDpi="0" r:id="rId1"/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>
    <tabColor theme="5"/>
  </sheetPr>
  <dimension ref="A1:DV273"/>
  <sheetViews>
    <sheetView workbookViewId="0"/>
  </sheetViews>
  <sheetFormatPr defaultColWidth="0" defaultRowHeight="14.4" zeroHeight="1" x14ac:dyDescent="0.3"/>
  <cols>
    <col min="1" max="1" width="3.44140625" customWidth="1"/>
    <col min="2" max="2" width="11.77734375" customWidth="1"/>
    <col min="3" max="3" width="43.33203125" customWidth="1"/>
    <col min="4" max="4" width="40.44140625" bestFit="1" customWidth="1"/>
    <col min="5" max="5" width="30.44140625" style="63" customWidth="1"/>
    <col min="6" max="6" width="13.33203125" customWidth="1"/>
    <col min="7" max="7" width="15.77734375" customWidth="1"/>
    <col min="8" max="8" width="11.44140625" bestFit="1" customWidth="1"/>
    <col min="9" max="9" width="15.6640625" hidden="1" customWidth="1"/>
    <col min="10" max="10" width="18.44140625" hidden="1" customWidth="1"/>
    <col min="11" max="11" width="16.44140625" hidden="1" customWidth="1"/>
    <col min="12" max="12" width="17.44140625" hidden="1" customWidth="1"/>
    <col min="13" max="14" width="11.77734375" hidden="1" customWidth="1"/>
    <col min="15" max="15" width="38.33203125" hidden="1" customWidth="1"/>
    <col min="16" max="16" width="40.6640625" hidden="1" customWidth="1"/>
    <col min="17" max="17" width="33.109375" hidden="1" customWidth="1"/>
    <col min="18" max="18" width="7.109375" hidden="1" customWidth="1"/>
    <col min="19" max="19" width="11.44140625" hidden="1" customWidth="1"/>
    <col min="20" max="20" width="27.44140625" hidden="1" customWidth="1"/>
    <col min="21" max="21" width="44" hidden="1" customWidth="1"/>
    <col min="22" max="22" width="20.44140625" hidden="1" customWidth="1"/>
    <col min="23" max="23" width="29.6640625" hidden="1" customWidth="1"/>
    <col min="24" max="24" width="7.44140625" hidden="1" customWidth="1"/>
    <col min="25" max="25" width="31.6640625" hidden="1" customWidth="1"/>
    <col min="26" max="26" width="32.6640625" hidden="1" customWidth="1"/>
    <col min="27" max="126" width="0" hidden="1" customWidth="1"/>
    <col min="127" max="16384" width="8.77734375" hidden="1"/>
  </cols>
  <sheetData>
    <row r="1" spans="1:126" ht="54" customHeight="1" thickBot="1" x14ac:dyDescent="0.35">
      <c r="A1" s="16"/>
      <c r="B1" s="17"/>
      <c r="C1" s="134" t="s">
        <v>332</v>
      </c>
      <c r="D1" s="134"/>
      <c r="E1" s="134"/>
      <c r="F1" s="134"/>
      <c r="G1" s="134"/>
      <c r="H1" s="64"/>
      <c r="I1" s="6"/>
      <c r="J1" s="6"/>
    </row>
    <row r="2" spans="1:126" x14ac:dyDescent="0.3"/>
    <row r="3" spans="1:126" x14ac:dyDescent="0.3"/>
    <row r="4" spans="1:126" x14ac:dyDescent="0.3"/>
    <row r="5" spans="1:126" s="4" customFormat="1" x14ac:dyDescent="0.3">
      <c r="B5"/>
      <c r="C5" t="s">
        <v>3</v>
      </c>
      <c r="D5" t="s">
        <v>1</v>
      </c>
      <c r="E5" t="s">
        <v>181</v>
      </c>
      <c r="F5" t="s">
        <v>31</v>
      </c>
      <c r="G5" t="s">
        <v>281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</row>
    <row r="6" spans="1:126" x14ac:dyDescent="0.3">
      <c r="C6" t="s">
        <v>320</v>
      </c>
      <c r="D6" t="s">
        <v>95</v>
      </c>
      <c r="E6" t="s">
        <v>206</v>
      </c>
      <c r="F6" s="63" t="s">
        <v>315</v>
      </c>
      <c r="G6" s="63" t="s">
        <v>316</v>
      </c>
    </row>
    <row r="7" spans="1:126" x14ac:dyDescent="0.3">
      <c r="C7" t="s">
        <v>320</v>
      </c>
      <c r="D7" t="s">
        <v>95</v>
      </c>
      <c r="E7" t="s">
        <v>206</v>
      </c>
      <c r="F7" s="63" t="s">
        <v>315</v>
      </c>
      <c r="G7" s="63" t="s">
        <v>316</v>
      </c>
    </row>
    <row r="8" spans="1:126" x14ac:dyDescent="0.3">
      <c r="C8" t="s">
        <v>320</v>
      </c>
      <c r="D8" t="s">
        <v>13</v>
      </c>
      <c r="E8" t="s">
        <v>206</v>
      </c>
      <c r="F8" s="63" t="s">
        <v>315</v>
      </c>
      <c r="G8" s="63" t="s">
        <v>316</v>
      </c>
    </row>
    <row r="9" spans="1:126" x14ac:dyDescent="0.3">
      <c r="C9" t="s">
        <v>320</v>
      </c>
      <c r="D9" t="s">
        <v>13</v>
      </c>
      <c r="E9" t="s">
        <v>206</v>
      </c>
      <c r="F9" s="63" t="s">
        <v>315</v>
      </c>
      <c r="G9" s="63" t="s">
        <v>316</v>
      </c>
    </row>
    <row r="10" spans="1:126" x14ac:dyDescent="0.3">
      <c r="C10" t="s">
        <v>320</v>
      </c>
      <c r="D10" t="s">
        <v>95</v>
      </c>
      <c r="E10" t="s">
        <v>206</v>
      </c>
      <c r="F10" s="63" t="s">
        <v>315</v>
      </c>
      <c r="G10" s="63" t="s">
        <v>316</v>
      </c>
    </row>
    <row r="11" spans="1:126" x14ac:dyDescent="0.3">
      <c r="C11" t="s">
        <v>320</v>
      </c>
      <c r="D11" t="s">
        <v>13</v>
      </c>
      <c r="E11" t="s">
        <v>206</v>
      </c>
      <c r="F11" s="63" t="s">
        <v>315</v>
      </c>
      <c r="G11" s="63" t="s">
        <v>316</v>
      </c>
    </row>
    <row r="12" spans="1:126" x14ac:dyDescent="0.3">
      <c r="C12" t="s">
        <v>320</v>
      </c>
      <c r="D12" t="s">
        <v>13</v>
      </c>
      <c r="E12" t="s">
        <v>203</v>
      </c>
      <c r="F12" s="63" t="s">
        <v>315</v>
      </c>
      <c r="G12" s="63" t="s">
        <v>316</v>
      </c>
    </row>
    <row r="13" spans="1:126" x14ac:dyDescent="0.3">
      <c r="C13" t="s">
        <v>320</v>
      </c>
      <c r="D13" t="s">
        <v>95</v>
      </c>
      <c r="E13" t="s">
        <v>206</v>
      </c>
      <c r="F13" s="63" t="s">
        <v>315</v>
      </c>
      <c r="G13" s="63" t="s">
        <v>316</v>
      </c>
    </row>
    <row r="14" spans="1:126" x14ac:dyDescent="0.3">
      <c r="C14" t="s">
        <v>320</v>
      </c>
      <c r="D14" t="s">
        <v>16</v>
      </c>
      <c r="E14" t="s">
        <v>203</v>
      </c>
      <c r="F14" s="63" t="s">
        <v>315</v>
      </c>
      <c r="G14" s="63" t="s">
        <v>316</v>
      </c>
    </row>
    <row r="15" spans="1:126" x14ac:dyDescent="0.3">
      <c r="C15" t="s">
        <v>320</v>
      </c>
      <c r="D15" t="s">
        <v>9</v>
      </c>
      <c r="E15" t="s">
        <v>203</v>
      </c>
      <c r="F15" s="63" t="s">
        <v>315</v>
      </c>
      <c r="G15" s="63" t="s">
        <v>316</v>
      </c>
    </row>
    <row r="16" spans="1:126" x14ac:dyDescent="0.3">
      <c r="C16" t="s">
        <v>320</v>
      </c>
      <c r="D16" t="s">
        <v>16</v>
      </c>
      <c r="E16" t="s">
        <v>203</v>
      </c>
      <c r="F16" s="63" t="s">
        <v>315</v>
      </c>
      <c r="G16" s="63" t="s">
        <v>316</v>
      </c>
    </row>
    <row r="17" spans="3:7" x14ac:dyDescent="0.3">
      <c r="C17" t="s">
        <v>320</v>
      </c>
      <c r="D17" t="s">
        <v>16</v>
      </c>
      <c r="E17" t="s">
        <v>203</v>
      </c>
      <c r="F17" s="63" t="s">
        <v>315</v>
      </c>
      <c r="G17" s="63" t="s">
        <v>316</v>
      </c>
    </row>
    <row r="18" spans="3:7" x14ac:dyDescent="0.3">
      <c r="C18" t="s">
        <v>320</v>
      </c>
      <c r="D18" t="s">
        <v>16</v>
      </c>
      <c r="E18" t="s">
        <v>203</v>
      </c>
      <c r="F18" s="63" t="s">
        <v>315</v>
      </c>
      <c r="G18" s="63" t="s">
        <v>316</v>
      </c>
    </row>
    <row r="19" spans="3:7" x14ac:dyDescent="0.3">
      <c r="C19" t="s">
        <v>320</v>
      </c>
      <c r="D19" t="s">
        <v>9</v>
      </c>
      <c r="E19" t="s">
        <v>203</v>
      </c>
      <c r="F19" s="63" t="s">
        <v>315</v>
      </c>
      <c r="G19" s="63" t="s">
        <v>316</v>
      </c>
    </row>
    <row r="20" spans="3:7" x14ac:dyDescent="0.3">
      <c r="C20" t="s">
        <v>320</v>
      </c>
      <c r="D20" t="s">
        <v>9</v>
      </c>
      <c r="E20" t="s">
        <v>203</v>
      </c>
      <c r="F20" s="63" t="s">
        <v>315</v>
      </c>
      <c r="G20" s="63" t="s">
        <v>316</v>
      </c>
    </row>
    <row r="21" spans="3:7" x14ac:dyDescent="0.3">
      <c r="C21" t="s">
        <v>177</v>
      </c>
      <c r="D21" t="s">
        <v>101</v>
      </c>
      <c r="E21" t="s">
        <v>203</v>
      </c>
      <c r="F21" s="63" t="s">
        <v>315</v>
      </c>
      <c r="G21" s="63" t="s">
        <v>316</v>
      </c>
    </row>
    <row r="22" spans="3:7" x14ac:dyDescent="0.3">
      <c r="C22" t="s">
        <v>320</v>
      </c>
      <c r="D22" t="s">
        <v>101</v>
      </c>
      <c r="E22" t="s">
        <v>203</v>
      </c>
      <c r="F22" s="63" t="s">
        <v>315</v>
      </c>
      <c r="G22" s="63" t="s">
        <v>316</v>
      </c>
    </row>
    <row r="23" spans="3:7" x14ac:dyDescent="0.3">
      <c r="C23" t="s">
        <v>320</v>
      </c>
      <c r="D23" t="s">
        <v>95</v>
      </c>
      <c r="E23" t="s">
        <v>206</v>
      </c>
      <c r="F23" s="63" t="s">
        <v>315</v>
      </c>
      <c r="G23" s="63" t="s">
        <v>316</v>
      </c>
    </row>
    <row r="24" spans="3:7" x14ac:dyDescent="0.3">
      <c r="C24" t="s">
        <v>320</v>
      </c>
      <c r="D24" t="s">
        <v>9</v>
      </c>
      <c r="E24" t="s">
        <v>203</v>
      </c>
      <c r="F24" s="63" t="s">
        <v>315</v>
      </c>
      <c r="G24" s="63" t="s">
        <v>316</v>
      </c>
    </row>
    <row r="25" spans="3:7" x14ac:dyDescent="0.3">
      <c r="C25" t="s">
        <v>320</v>
      </c>
      <c r="D25" t="s">
        <v>16</v>
      </c>
      <c r="E25" t="s">
        <v>203</v>
      </c>
      <c r="F25" s="63" t="s">
        <v>315</v>
      </c>
      <c r="G25" s="63" t="s">
        <v>316</v>
      </c>
    </row>
    <row r="26" spans="3:7" x14ac:dyDescent="0.3">
      <c r="C26" t="s">
        <v>320</v>
      </c>
      <c r="D26" t="s">
        <v>9</v>
      </c>
      <c r="E26" t="s">
        <v>203</v>
      </c>
      <c r="F26" s="63" t="s">
        <v>315</v>
      </c>
      <c r="G26" s="63" t="s">
        <v>316</v>
      </c>
    </row>
    <row r="27" spans="3:7" x14ac:dyDescent="0.3">
      <c r="C27" t="s">
        <v>320</v>
      </c>
      <c r="D27" t="s">
        <v>9</v>
      </c>
      <c r="E27" t="s">
        <v>203</v>
      </c>
      <c r="F27" s="63" t="s">
        <v>315</v>
      </c>
      <c r="G27" s="63" t="s">
        <v>316</v>
      </c>
    </row>
    <row r="28" spans="3:7" x14ac:dyDescent="0.3">
      <c r="C28" t="s">
        <v>320</v>
      </c>
      <c r="D28" t="s">
        <v>95</v>
      </c>
      <c r="E28" t="s">
        <v>206</v>
      </c>
      <c r="F28" s="63" t="s">
        <v>315</v>
      </c>
      <c r="G28" s="63" t="s">
        <v>316</v>
      </c>
    </row>
    <row r="29" spans="3:7" x14ac:dyDescent="0.3">
      <c r="C29" t="s">
        <v>320</v>
      </c>
      <c r="D29" t="s">
        <v>13</v>
      </c>
      <c r="E29" t="s">
        <v>203</v>
      </c>
      <c r="F29" s="63" t="s">
        <v>315</v>
      </c>
      <c r="G29" s="63" t="s">
        <v>316</v>
      </c>
    </row>
    <row r="30" spans="3:7" x14ac:dyDescent="0.3">
      <c r="C30" t="s">
        <v>320</v>
      </c>
      <c r="D30" t="s">
        <v>17</v>
      </c>
      <c r="E30" t="s">
        <v>206</v>
      </c>
      <c r="F30" s="63" t="s">
        <v>315</v>
      </c>
      <c r="G30" s="63" t="s">
        <v>316</v>
      </c>
    </row>
    <row r="31" spans="3:7" x14ac:dyDescent="0.3">
      <c r="C31" t="s">
        <v>320</v>
      </c>
      <c r="D31" t="s">
        <v>101</v>
      </c>
      <c r="E31" t="s">
        <v>40</v>
      </c>
      <c r="F31" s="63" t="s">
        <v>315</v>
      </c>
      <c r="G31" s="63" t="s">
        <v>316</v>
      </c>
    </row>
    <row r="32" spans="3:7" x14ac:dyDescent="0.3">
      <c r="C32" t="s">
        <v>320</v>
      </c>
      <c r="D32" t="s">
        <v>16</v>
      </c>
      <c r="E32" t="s">
        <v>203</v>
      </c>
      <c r="F32" s="63" t="s">
        <v>315</v>
      </c>
      <c r="G32" s="63" t="s">
        <v>316</v>
      </c>
    </row>
    <row r="33" spans="3:7" x14ac:dyDescent="0.3">
      <c r="C33" t="s">
        <v>320</v>
      </c>
      <c r="D33" t="s">
        <v>16</v>
      </c>
      <c r="E33" t="s">
        <v>203</v>
      </c>
      <c r="F33" s="63" t="s">
        <v>315</v>
      </c>
      <c r="G33" s="63" t="s">
        <v>316</v>
      </c>
    </row>
    <row r="34" spans="3:7" x14ac:dyDescent="0.3">
      <c r="C34" t="s">
        <v>320</v>
      </c>
      <c r="D34" t="s">
        <v>17</v>
      </c>
      <c r="E34" t="s">
        <v>206</v>
      </c>
      <c r="F34" s="63" t="s">
        <v>315</v>
      </c>
      <c r="G34" s="63" t="s">
        <v>316</v>
      </c>
    </row>
    <row r="35" spans="3:7" x14ac:dyDescent="0.3">
      <c r="C35" t="s">
        <v>320</v>
      </c>
      <c r="D35" t="s">
        <v>101</v>
      </c>
      <c r="E35" t="s">
        <v>203</v>
      </c>
      <c r="F35" s="63" t="s">
        <v>315</v>
      </c>
      <c r="G35" s="63" t="s">
        <v>316</v>
      </c>
    </row>
    <row r="36" spans="3:7" x14ac:dyDescent="0.3">
      <c r="C36" t="s">
        <v>320</v>
      </c>
      <c r="D36" t="s">
        <v>101</v>
      </c>
      <c r="E36" t="s">
        <v>203</v>
      </c>
      <c r="F36" s="63" t="s">
        <v>315</v>
      </c>
      <c r="G36" s="63" t="s">
        <v>316</v>
      </c>
    </row>
    <row r="37" spans="3:7" x14ac:dyDescent="0.3">
      <c r="C37" t="s">
        <v>320</v>
      </c>
      <c r="D37" t="s">
        <v>101</v>
      </c>
      <c r="E37" t="s">
        <v>203</v>
      </c>
      <c r="F37" s="63" t="s">
        <v>315</v>
      </c>
      <c r="G37" s="63" t="s">
        <v>316</v>
      </c>
    </row>
    <row r="38" spans="3:7" hidden="1" x14ac:dyDescent="0.3">
      <c r="E38"/>
    </row>
    <row r="39" spans="3:7" hidden="1" x14ac:dyDescent="0.3">
      <c r="E39"/>
    </row>
    <row r="40" spans="3:7" hidden="1" x14ac:dyDescent="0.3">
      <c r="E40"/>
    </row>
    <row r="41" spans="3:7" hidden="1" x14ac:dyDescent="0.3">
      <c r="E41"/>
    </row>
    <row r="42" spans="3:7" hidden="1" x14ac:dyDescent="0.3">
      <c r="E42"/>
    </row>
    <row r="43" spans="3:7" hidden="1" x14ac:dyDescent="0.3">
      <c r="E43"/>
    </row>
    <row r="44" spans="3:7" hidden="1" x14ac:dyDescent="0.3">
      <c r="E44"/>
    </row>
    <row r="45" spans="3:7" hidden="1" x14ac:dyDescent="0.3">
      <c r="E45"/>
    </row>
    <row r="46" spans="3:7" hidden="1" x14ac:dyDescent="0.3">
      <c r="E46"/>
    </row>
    <row r="47" spans="3:7" hidden="1" x14ac:dyDescent="0.3">
      <c r="E47"/>
    </row>
    <row r="48" spans="3:7" hidden="1" x14ac:dyDescent="0.3">
      <c r="E48"/>
    </row>
    <row r="49" spans="5:5" hidden="1" x14ac:dyDescent="0.3">
      <c r="E49"/>
    </row>
    <row r="50" spans="5:5" hidden="1" x14ac:dyDescent="0.3">
      <c r="E50"/>
    </row>
    <row r="51" spans="5:5" hidden="1" x14ac:dyDescent="0.3">
      <c r="E51"/>
    </row>
    <row r="52" spans="5:5" hidden="1" x14ac:dyDescent="0.3">
      <c r="E52"/>
    </row>
    <row r="53" spans="5:5" hidden="1" x14ac:dyDescent="0.3">
      <c r="E53"/>
    </row>
    <row r="54" spans="5:5" x14ac:dyDescent="0.3"/>
    <row r="55" spans="5:5" x14ac:dyDescent="0.3"/>
    <row r="56" spans="5:5" x14ac:dyDescent="0.3"/>
    <row r="57" spans="5:5" x14ac:dyDescent="0.3"/>
    <row r="58" spans="5:5" x14ac:dyDescent="0.3"/>
    <row r="59" spans="5:5" x14ac:dyDescent="0.3"/>
    <row r="60" spans="5:5" x14ac:dyDescent="0.3"/>
    <row r="61" spans="5:5" x14ac:dyDescent="0.3"/>
    <row r="62" spans="5:5" x14ac:dyDescent="0.3"/>
    <row r="63" spans="5:5" x14ac:dyDescent="0.3"/>
    <row r="64" spans="5:5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</sheetData>
  <mergeCells count="1">
    <mergeCell ref="C1:G1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E5626-9CC0-4018-A377-DD6EB0F55890}">
  <sheetPr>
    <tabColor theme="4"/>
  </sheetPr>
  <dimension ref="A1:W45"/>
  <sheetViews>
    <sheetView workbookViewId="0"/>
  </sheetViews>
  <sheetFormatPr defaultColWidth="11.44140625" defaultRowHeight="0" customHeight="1" zeroHeight="1" x14ac:dyDescent="0.3"/>
  <cols>
    <col min="1" max="1" width="5.6640625" style="52" customWidth="1"/>
    <col min="2" max="12" width="14.44140625" style="15" customWidth="1"/>
    <col min="13" max="13" width="14.77734375" style="15" customWidth="1"/>
    <col min="14" max="14" width="21.77734375" style="15" bestFit="1" customWidth="1"/>
    <col min="15" max="20" width="11.44140625" style="15" customWidth="1"/>
    <col min="21" max="16384" width="11.44140625" style="15"/>
  </cols>
  <sheetData>
    <row r="1" spans="2:23" s="16" customFormat="1" ht="54" customHeight="1" thickBot="1" x14ac:dyDescent="0.35">
      <c r="B1" s="17"/>
      <c r="C1" s="134" t="s">
        <v>333</v>
      </c>
      <c r="D1" s="134"/>
      <c r="E1" s="134"/>
      <c r="F1" s="134"/>
      <c r="G1" s="134"/>
      <c r="H1" s="134"/>
      <c r="I1" s="134"/>
      <c r="J1" s="134"/>
      <c r="K1" s="134"/>
      <c r="L1" s="134"/>
      <c r="M1" s="19"/>
      <c r="N1" s="19"/>
      <c r="O1" s="19"/>
      <c r="P1" s="19"/>
      <c r="Q1" s="19"/>
      <c r="R1" s="19"/>
      <c r="S1" s="19"/>
      <c r="T1" s="19"/>
      <c r="U1" s="19"/>
      <c r="V1" s="17"/>
      <c r="W1" s="17"/>
    </row>
    <row r="2" spans="2:23" s="52" customFormat="1" ht="14.4" x14ac:dyDescent="0.3"/>
    <row r="3" spans="2:23" s="52" customFormat="1" ht="14.4" x14ac:dyDescent="0.3"/>
    <row r="4" spans="2:23" s="52" customFormat="1" ht="14.4" x14ac:dyDescent="0.3"/>
    <row r="5" spans="2:23" s="52" customFormat="1" ht="14.4" x14ac:dyDescent="0.3"/>
    <row r="6" spans="2:23" s="52" customFormat="1" ht="14.4" x14ac:dyDescent="0.3"/>
    <row r="7" spans="2:23" s="52" customFormat="1" ht="14.4" x14ac:dyDescent="0.3"/>
    <row r="8" spans="2:23" s="52" customFormat="1" ht="14.4" x14ac:dyDescent="0.3"/>
    <row r="9" spans="2:23" s="52" customFormat="1" ht="14.4" x14ac:dyDescent="0.3"/>
    <row r="10" spans="2:23" s="52" customFormat="1" ht="14.4" x14ac:dyDescent="0.3"/>
    <row r="11" spans="2:23" s="52" customFormat="1" ht="14.4" x14ac:dyDescent="0.3"/>
    <row r="12" spans="2:23" s="52" customFormat="1" ht="14.4" x14ac:dyDescent="0.3"/>
    <row r="13" spans="2:23" s="52" customFormat="1" ht="14.4" x14ac:dyDescent="0.3"/>
    <row r="14" spans="2:23" s="52" customFormat="1" ht="14.4" x14ac:dyDescent="0.3"/>
    <row r="15" spans="2:23" s="52" customFormat="1" ht="14.4" x14ac:dyDescent="0.3"/>
    <row r="16" spans="2:23" s="52" customFormat="1" ht="14.4" x14ac:dyDescent="0.3"/>
    <row r="17" spans="2:7" s="52" customFormat="1" ht="14.4" x14ac:dyDescent="0.3"/>
    <row r="18" spans="2:7" s="52" customFormat="1" ht="14.4" x14ac:dyDescent="0.3"/>
    <row r="19" spans="2:7" s="52" customFormat="1" ht="14.4" x14ac:dyDescent="0.3"/>
    <row r="20" spans="2:7" s="52" customFormat="1" ht="14.4" x14ac:dyDescent="0.3"/>
    <row r="21" spans="2:7" s="52" customFormat="1" ht="18" x14ac:dyDescent="0.35">
      <c r="B21" s="135" t="s">
        <v>293</v>
      </c>
      <c r="C21" s="135"/>
      <c r="D21" s="135"/>
      <c r="E21" s="135"/>
      <c r="F21" s="135"/>
      <c r="G21" s="135"/>
    </row>
    <row r="22" spans="2:7" s="52" customFormat="1" ht="14.4" x14ac:dyDescent="0.3">
      <c r="B22" s="143" t="s">
        <v>1</v>
      </c>
      <c r="C22" s="138" t="s">
        <v>6</v>
      </c>
      <c r="D22" s="138"/>
      <c r="E22" s="138"/>
      <c r="F22" s="138"/>
      <c r="G22" s="139"/>
    </row>
    <row r="23" spans="2:7" s="52" customFormat="1" ht="14.4" x14ac:dyDescent="0.3">
      <c r="B23" s="144"/>
      <c r="C23" s="97" t="s">
        <v>56</v>
      </c>
      <c r="D23" s="97" t="s">
        <v>57</v>
      </c>
      <c r="E23" s="97" t="s">
        <v>69</v>
      </c>
      <c r="F23" s="97" t="s">
        <v>252</v>
      </c>
      <c r="G23" s="98" t="s">
        <v>30</v>
      </c>
    </row>
    <row r="24" spans="2:7" s="52" customFormat="1" ht="14.4" x14ac:dyDescent="0.3">
      <c r="B24" s="47" t="s">
        <v>13</v>
      </c>
      <c r="C24" s="102" t="s">
        <v>315</v>
      </c>
      <c r="D24" s="102" t="s">
        <v>315</v>
      </c>
      <c r="E24" s="102" t="s">
        <v>315</v>
      </c>
      <c r="F24" s="102" t="s">
        <v>318</v>
      </c>
      <c r="G24" s="102" t="s">
        <v>315</v>
      </c>
    </row>
    <row r="25" spans="2:7" s="52" customFormat="1" ht="14.4" x14ac:dyDescent="0.3">
      <c r="B25" s="92" t="s">
        <v>95</v>
      </c>
      <c r="C25" s="103" t="s">
        <v>315</v>
      </c>
      <c r="D25" s="103" t="s">
        <v>315</v>
      </c>
      <c r="E25" s="103" t="s">
        <v>315</v>
      </c>
      <c r="F25" s="103" t="s">
        <v>318</v>
      </c>
      <c r="G25" s="103" t="s">
        <v>315</v>
      </c>
    </row>
    <row r="26" spans="2:7" s="52" customFormat="1" ht="14.4" x14ac:dyDescent="0.3">
      <c r="B26" s="47" t="s">
        <v>9</v>
      </c>
      <c r="C26" s="102" t="s">
        <v>315</v>
      </c>
      <c r="D26" s="102" t="s">
        <v>315</v>
      </c>
      <c r="E26" s="102" t="s">
        <v>315</v>
      </c>
      <c r="F26" s="102" t="s">
        <v>318</v>
      </c>
      <c r="G26" s="102" t="s">
        <v>315</v>
      </c>
    </row>
    <row r="27" spans="2:7" s="52" customFormat="1" ht="14.4" x14ac:dyDescent="0.3">
      <c r="B27" s="92" t="s">
        <v>10</v>
      </c>
      <c r="C27" s="103" t="s">
        <v>315</v>
      </c>
      <c r="D27" s="103" t="s">
        <v>315</v>
      </c>
      <c r="E27" s="103" t="s">
        <v>315</v>
      </c>
      <c r="F27" s="103" t="s">
        <v>318</v>
      </c>
      <c r="G27" s="103" t="s">
        <v>315</v>
      </c>
    </row>
    <row r="28" spans="2:7" s="52" customFormat="1" ht="14.4" x14ac:dyDescent="0.3">
      <c r="B28" s="47" t="s">
        <v>17</v>
      </c>
      <c r="C28" s="102" t="s">
        <v>315</v>
      </c>
      <c r="D28" s="102" t="s">
        <v>315</v>
      </c>
      <c r="E28" s="102" t="s">
        <v>315</v>
      </c>
      <c r="F28" s="102" t="s">
        <v>318</v>
      </c>
      <c r="G28" s="102" t="s">
        <v>315</v>
      </c>
    </row>
    <row r="29" spans="2:7" s="52" customFormat="1" ht="14.4" x14ac:dyDescent="0.3">
      <c r="B29" s="92" t="s">
        <v>41</v>
      </c>
      <c r="C29" s="103" t="s">
        <v>315</v>
      </c>
      <c r="D29" s="103" t="s">
        <v>315</v>
      </c>
      <c r="E29" s="103" t="s">
        <v>315</v>
      </c>
      <c r="F29" s="103" t="s">
        <v>318</v>
      </c>
      <c r="G29" s="103" t="s">
        <v>315</v>
      </c>
    </row>
    <row r="30" spans="2:7" s="52" customFormat="1" ht="14.4" x14ac:dyDescent="0.3">
      <c r="B30" s="47" t="s">
        <v>15</v>
      </c>
      <c r="C30" s="102" t="s">
        <v>315</v>
      </c>
      <c r="D30" s="102" t="s">
        <v>315</v>
      </c>
      <c r="E30" s="102" t="s">
        <v>315</v>
      </c>
      <c r="F30" s="102" t="s">
        <v>318</v>
      </c>
      <c r="G30" s="102" t="s">
        <v>315</v>
      </c>
    </row>
    <row r="31" spans="2:7" s="52" customFormat="1" ht="14.4" x14ac:dyDescent="0.3">
      <c r="B31" s="92" t="s">
        <v>101</v>
      </c>
      <c r="C31" s="103" t="s">
        <v>315</v>
      </c>
      <c r="D31" s="103" t="s">
        <v>315</v>
      </c>
      <c r="E31" s="103" t="s">
        <v>315</v>
      </c>
      <c r="F31" s="103" t="s">
        <v>318</v>
      </c>
      <c r="G31" s="103" t="s">
        <v>315</v>
      </c>
    </row>
    <row r="32" spans="2:7" s="52" customFormat="1" ht="14.4" x14ac:dyDescent="0.3">
      <c r="B32" s="47" t="s">
        <v>175</v>
      </c>
      <c r="C32" s="102" t="s">
        <v>315</v>
      </c>
      <c r="D32" s="102" t="s">
        <v>315</v>
      </c>
      <c r="E32" s="102" t="s">
        <v>315</v>
      </c>
      <c r="F32" s="102" t="s">
        <v>318</v>
      </c>
      <c r="G32" s="102" t="s">
        <v>315</v>
      </c>
    </row>
    <row r="33" spans="2:7" s="52" customFormat="1" ht="14.4" x14ac:dyDescent="0.3">
      <c r="B33" s="92" t="s">
        <v>14</v>
      </c>
      <c r="C33" s="103" t="s">
        <v>315</v>
      </c>
      <c r="D33" s="103" t="s">
        <v>315</v>
      </c>
      <c r="E33" s="103" t="s">
        <v>315</v>
      </c>
      <c r="F33" s="103" t="s">
        <v>318</v>
      </c>
      <c r="G33" s="103" t="s">
        <v>315</v>
      </c>
    </row>
    <row r="34" spans="2:7" s="52" customFormat="1" ht="14.4" x14ac:dyDescent="0.3">
      <c r="B34" s="47" t="s">
        <v>19</v>
      </c>
      <c r="C34" s="102" t="s">
        <v>315</v>
      </c>
      <c r="D34" s="102" t="s">
        <v>315</v>
      </c>
      <c r="E34" s="102" t="s">
        <v>315</v>
      </c>
      <c r="F34" s="102" t="s">
        <v>318</v>
      </c>
      <c r="G34" s="102" t="s">
        <v>315</v>
      </c>
    </row>
    <row r="35" spans="2:7" s="52" customFormat="1" ht="14.4" x14ac:dyDescent="0.3">
      <c r="B35" s="92" t="s">
        <v>44</v>
      </c>
      <c r="C35" s="103" t="s">
        <v>315</v>
      </c>
      <c r="D35" s="103" t="s">
        <v>315</v>
      </c>
      <c r="E35" s="103" t="s">
        <v>315</v>
      </c>
      <c r="F35" s="103" t="s">
        <v>318</v>
      </c>
      <c r="G35" s="103" t="s">
        <v>315</v>
      </c>
    </row>
    <row r="36" spans="2:7" s="52" customFormat="1" ht="14.4" x14ac:dyDescent="0.3">
      <c r="B36" s="47" t="s">
        <v>66</v>
      </c>
      <c r="C36" s="102" t="s">
        <v>315</v>
      </c>
      <c r="D36" s="102" t="s">
        <v>315</v>
      </c>
      <c r="E36" s="102" t="s">
        <v>315</v>
      </c>
      <c r="F36" s="102" t="s">
        <v>318</v>
      </c>
      <c r="G36" s="102" t="s">
        <v>315</v>
      </c>
    </row>
    <row r="37" spans="2:7" s="52" customFormat="1" ht="14.4" x14ac:dyDescent="0.3">
      <c r="B37" s="92" t="s">
        <v>172</v>
      </c>
      <c r="C37" s="103" t="s">
        <v>315</v>
      </c>
      <c r="D37" s="103" t="s">
        <v>315</v>
      </c>
      <c r="E37" s="103" t="s">
        <v>315</v>
      </c>
      <c r="F37" s="103" t="s">
        <v>318</v>
      </c>
      <c r="G37" s="103" t="s">
        <v>315</v>
      </c>
    </row>
    <row r="38" spans="2:7" s="52" customFormat="1" ht="14.4" x14ac:dyDescent="0.3">
      <c r="B38" s="47" t="s">
        <v>167</v>
      </c>
      <c r="C38" s="102" t="s">
        <v>315</v>
      </c>
      <c r="D38" s="102" t="s">
        <v>315</v>
      </c>
      <c r="E38" s="102" t="s">
        <v>315</v>
      </c>
      <c r="F38" s="102" t="s">
        <v>318</v>
      </c>
      <c r="G38" s="102" t="s">
        <v>315</v>
      </c>
    </row>
    <row r="39" spans="2:7" s="52" customFormat="1" ht="14.4" x14ac:dyDescent="0.3">
      <c r="B39" s="92" t="s">
        <v>12</v>
      </c>
      <c r="C39" s="103" t="s">
        <v>315</v>
      </c>
      <c r="D39" s="103" t="s">
        <v>315</v>
      </c>
      <c r="E39" s="103" t="s">
        <v>315</v>
      </c>
      <c r="F39" s="103" t="s">
        <v>318</v>
      </c>
      <c r="G39" s="103" t="s">
        <v>315</v>
      </c>
    </row>
    <row r="40" spans="2:7" s="52" customFormat="1" ht="14.4" x14ac:dyDescent="0.3">
      <c r="B40" s="47" t="s">
        <v>16</v>
      </c>
      <c r="C40" s="102" t="s">
        <v>315</v>
      </c>
      <c r="D40" s="102" t="s">
        <v>315</v>
      </c>
      <c r="E40" s="102" t="s">
        <v>315</v>
      </c>
      <c r="F40" s="102" t="s">
        <v>318</v>
      </c>
      <c r="G40" s="102" t="s">
        <v>315</v>
      </c>
    </row>
    <row r="41" spans="2:7" s="52" customFormat="1" ht="14.4" x14ac:dyDescent="0.3">
      <c r="B41" s="49" t="s">
        <v>62</v>
      </c>
      <c r="C41" s="103" t="s">
        <v>315</v>
      </c>
      <c r="D41" s="103" t="s">
        <v>315</v>
      </c>
      <c r="E41" s="103" t="s">
        <v>315</v>
      </c>
      <c r="F41" s="103" t="s">
        <v>318</v>
      </c>
      <c r="G41" s="103" t="s">
        <v>315</v>
      </c>
    </row>
    <row r="42" spans="2:7" s="52" customFormat="1" ht="14.4" x14ac:dyDescent="0.3">
      <c r="B42" s="47" t="s">
        <v>140</v>
      </c>
      <c r="C42" s="102" t="s">
        <v>315</v>
      </c>
      <c r="D42" s="102" t="s">
        <v>315</v>
      </c>
      <c r="E42" s="102" t="s">
        <v>315</v>
      </c>
      <c r="F42" s="102" t="s">
        <v>318</v>
      </c>
      <c r="G42" s="102" t="s">
        <v>315</v>
      </c>
    </row>
    <row r="43" spans="2:7" s="52" customFormat="1" ht="14.4" x14ac:dyDescent="0.3">
      <c r="B43" s="49" t="s">
        <v>7</v>
      </c>
      <c r="C43" s="103" t="s">
        <v>315</v>
      </c>
      <c r="D43" s="103" t="s">
        <v>315</v>
      </c>
      <c r="E43" s="103" t="s">
        <v>315</v>
      </c>
      <c r="F43" s="103" t="s">
        <v>318</v>
      </c>
      <c r="G43" s="103" t="s">
        <v>315</v>
      </c>
    </row>
    <row r="44" spans="2:7" s="52" customFormat="1" ht="14.4" x14ac:dyDescent="0.3">
      <c r="B44" s="20" t="s">
        <v>319</v>
      </c>
      <c r="C44" s="96">
        <f>SUM(C24:C42)</f>
        <v>0</v>
      </c>
      <c r="D44" s="96">
        <f t="shared" ref="D44:G44" si="0">SUM(D24:D42)</f>
        <v>0</v>
      </c>
      <c r="E44" s="96">
        <f t="shared" si="0"/>
        <v>0</v>
      </c>
      <c r="F44" s="96">
        <f t="shared" si="0"/>
        <v>0</v>
      </c>
      <c r="G44" s="96">
        <f t="shared" si="0"/>
        <v>0</v>
      </c>
    </row>
    <row r="45" spans="2:7" s="52" customFormat="1" ht="15" customHeight="1" x14ac:dyDescent="0.3"/>
  </sheetData>
  <sheetProtection insertHyperlinks="0"/>
  <mergeCells count="4">
    <mergeCell ref="B21:G21"/>
    <mergeCell ref="B22:B23"/>
    <mergeCell ref="C22:G22"/>
    <mergeCell ref="C1:L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70AA3-0915-49DC-8564-061F7C88730E}">
  <sheetPr>
    <tabColor theme="4"/>
    <outlinePr summaryBelow="0"/>
  </sheetPr>
  <dimension ref="A1:AU137"/>
  <sheetViews>
    <sheetView workbookViewId="0"/>
  </sheetViews>
  <sheetFormatPr defaultColWidth="0" defaultRowHeight="0" customHeight="1" zeroHeight="1" x14ac:dyDescent="0.3"/>
  <cols>
    <col min="1" max="1" width="5.6640625" style="6" customWidth="1"/>
    <col min="2" max="2" width="22.44140625" customWidth="1"/>
    <col min="3" max="3" width="28" customWidth="1"/>
    <col min="4" max="4" width="22.33203125" bestFit="1" customWidth="1"/>
    <col min="5" max="5" width="25" bestFit="1" customWidth="1"/>
    <col min="6" max="6" width="26.44140625" customWidth="1"/>
    <col min="7" max="7" width="17.44140625" customWidth="1"/>
    <col min="8" max="8" width="24.44140625" bestFit="1" customWidth="1"/>
    <col min="9" max="9" width="8.6640625" customWidth="1"/>
    <col min="10" max="10" width="8.77734375" customWidth="1"/>
    <col min="11" max="47" width="0" hidden="1" customWidth="1"/>
    <col min="48" max="16384" width="8.77734375" hidden="1"/>
  </cols>
  <sheetData>
    <row r="1" spans="2:9" ht="54" customHeight="1" thickBot="1" x14ac:dyDescent="0.35">
      <c r="B1" s="17"/>
      <c r="C1" s="134" t="s">
        <v>334</v>
      </c>
      <c r="D1" s="134"/>
      <c r="E1" s="134"/>
      <c r="F1" s="134"/>
      <c r="G1" s="134"/>
      <c r="H1" s="64"/>
    </row>
    <row r="2" spans="2:9" ht="68.55" customHeight="1" x14ac:dyDescent="0.3">
      <c r="B2" s="141" t="s">
        <v>255</v>
      </c>
      <c r="C2" s="141"/>
      <c r="D2" s="141"/>
      <c r="E2" s="141"/>
      <c r="F2" s="141"/>
      <c r="G2" s="141"/>
      <c r="H2" s="141"/>
    </row>
    <row r="3" spans="2:9" ht="19.2" customHeight="1" x14ac:dyDescent="0.3">
      <c r="B3" s="14"/>
      <c r="C3" s="14"/>
      <c r="D3" s="14"/>
      <c r="E3" s="14"/>
      <c r="F3" s="14"/>
      <c r="G3" s="14"/>
      <c r="H3" s="14"/>
      <c r="I3" s="12"/>
    </row>
    <row r="4" spans="2:9" ht="18" x14ac:dyDescent="0.35">
      <c r="B4" s="142" t="s">
        <v>253</v>
      </c>
      <c r="C4" s="142"/>
      <c r="D4" s="142"/>
      <c r="E4" s="142"/>
      <c r="F4" s="142"/>
      <c r="G4" s="142"/>
      <c r="H4" s="142"/>
    </row>
    <row r="5" spans="2:9" ht="15.6" x14ac:dyDescent="0.3">
      <c r="B5" s="140" t="s">
        <v>256</v>
      </c>
      <c r="C5" s="140"/>
      <c r="D5" s="140"/>
      <c r="E5" s="140"/>
      <c r="F5" s="140"/>
      <c r="G5" s="140"/>
      <c r="H5" s="140"/>
    </row>
    <row r="6" spans="2:9" ht="14.4" x14ac:dyDescent="0.3">
      <c r="B6" s="54" t="s">
        <v>257</v>
      </c>
      <c r="C6" s="55" t="s">
        <v>6</v>
      </c>
      <c r="D6" s="56" t="s">
        <v>258</v>
      </c>
      <c r="E6" s="6"/>
      <c r="F6" s="6"/>
      <c r="G6" s="6"/>
      <c r="H6" s="6"/>
    </row>
    <row r="7" spans="2:9" ht="14.4" x14ac:dyDescent="0.3">
      <c r="B7" t="s">
        <v>229</v>
      </c>
      <c r="C7" s="104" t="s">
        <v>315</v>
      </c>
      <c r="D7" s="9">
        <v>0.65731729732683553</v>
      </c>
      <c r="E7" s="6"/>
      <c r="F7" s="6"/>
      <c r="G7" s="6"/>
      <c r="H7" s="6"/>
    </row>
    <row r="8" spans="2:9" ht="14.4" x14ac:dyDescent="0.3">
      <c r="B8" t="s">
        <v>225</v>
      </c>
      <c r="C8" s="104" t="s">
        <v>315</v>
      </c>
      <c r="D8" s="9">
        <v>0.15200922020695787</v>
      </c>
      <c r="E8" s="6"/>
      <c r="F8" s="6"/>
      <c r="G8" s="6"/>
      <c r="H8" s="6"/>
    </row>
    <row r="9" spans="2:9" ht="14.4" x14ac:dyDescent="0.3">
      <c r="B9" t="s">
        <v>259</v>
      </c>
      <c r="C9" s="104" t="s">
        <v>315</v>
      </c>
      <c r="D9" s="9">
        <v>9.2231876282309222E-2</v>
      </c>
      <c r="E9" s="6"/>
      <c r="F9" s="6"/>
      <c r="G9" s="6"/>
      <c r="H9" s="6"/>
    </row>
    <row r="10" spans="2:9" ht="14.4" x14ac:dyDescent="0.3">
      <c r="B10" t="s">
        <v>231</v>
      </c>
      <c r="C10" s="104" t="s">
        <v>315</v>
      </c>
      <c r="D10" s="9">
        <v>3.4978166589666015E-2</v>
      </c>
      <c r="E10" s="6"/>
      <c r="F10" s="6"/>
      <c r="G10" s="6"/>
      <c r="H10" s="6"/>
    </row>
    <row r="11" spans="2:9" ht="14.4" x14ac:dyDescent="0.3">
      <c r="B11" t="s">
        <v>239</v>
      </c>
      <c r="C11" s="104" t="s">
        <v>315</v>
      </c>
      <c r="D11" s="9">
        <v>2.9806703527623362E-2</v>
      </c>
      <c r="E11" s="6"/>
      <c r="F11" s="6"/>
      <c r="G11" s="6"/>
      <c r="H11" s="6"/>
    </row>
    <row r="12" spans="2:9" ht="14.4" x14ac:dyDescent="0.3">
      <c r="B12" t="s">
        <v>260</v>
      </c>
      <c r="C12" s="104" t="s">
        <v>315</v>
      </c>
      <c r="D12" s="9">
        <v>3.3656736066608045E-2</v>
      </c>
      <c r="E12" s="6"/>
      <c r="F12" s="6"/>
      <c r="G12" s="6"/>
      <c r="H12" s="6"/>
    </row>
    <row r="13" spans="2:9" ht="14.4" x14ac:dyDescent="0.3">
      <c r="B13" s="6"/>
      <c r="C13" s="6"/>
      <c r="D13" s="6"/>
      <c r="E13" s="6"/>
      <c r="F13" s="6"/>
      <c r="G13" s="6"/>
      <c r="H13" s="6"/>
    </row>
    <row r="14" spans="2:9" ht="14.4" x14ac:dyDescent="0.3">
      <c r="B14" s="6"/>
      <c r="C14" s="6"/>
      <c r="D14" s="6"/>
      <c r="E14" s="6"/>
      <c r="F14" s="6"/>
      <c r="G14" s="6"/>
      <c r="H14" s="6"/>
    </row>
    <row r="15" spans="2:9" ht="14.4" x14ac:dyDescent="0.3">
      <c r="B15" s="6"/>
      <c r="C15" s="6"/>
      <c r="D15" s="6"/>
      <c r="E15" s="6"/>
      <c r="F15" s="6"/>
      <c r="G15" s="6"/>
      <c r="H15" s="6"/>
    </row>
    <row r="16" spans="2:9" ht="14.4" x14ac:dyDescent="0.3">
      <c r="B16" s="6"/>
      <c r="C16" s="6"/>
      <c r="D16" s="6"/>
      <c r="E16" s="6"/>
      <c r="F16" s="6"/>
      <c r="G16" s="6"/>
      <c r="H16" s="6"/>
    </row>
    <row r="17" spans="2:8" ht="14.4" x14ac:dyDescent="0.3">
      <c r="B17" s="6"/>
      <c r="C17" s="58"/>
      <c r="D17" s="6"/>
      <c r="E17" s="6"/>
      <c r="F17" s="6"/>
      <c r="G17" s="6"/>
      <c r="H17" s="6"/>
    </row>
    <row r="18" spans="2:8" ht="14.4" x14ac:dyDescent="0.3">
      <c r="B18" s="6"/>
      <c r="C18" s="58"/>
      <c r="D18" s="6"/>
      <c r="E18" s="6"/>
      <c r="F18" s="6"/>
      <c r="G18" s="6"/>
      <c r="H18" s="6"/>
    </row>
    <row r="19" spans="2:8" ht="14.4" x14ac:dyDescent="0.3">
      <c r="B19" s="6"/>
      <c r="C19" s="58"/>
      <c r="D19" s="6"/>
      <c r="E19" s="6"/>
      <c r="F19" s="6"/>
      <c r="G19" s="6"/>
      <c r="H19" s="6"/>
    </row>
    <row r="20" spans="2:8" ht="15.6" x14ac:dyDescent="0.3">
      <c r="B20" s="140" t="s">
        <v>261</v>
      </c>
      <c r="C20" s="140"/>
      <c r="D20" s="140"/>
      <c r="E20" s="140"/>
      <c r="F20" s="140"/>
      <c r="G20" s="140"/>
      <c r="H20" s="140"/>
    </row>
    <row r="21" spans="2:8" ht="14.4" x14ac:dyDescent="0.3">
      <c r="B21" s="54" t="s">
        <v>262</v>
      </c>
      <c r="C21" s="55" t="s">
        <v>6</v>
      </c>
      <c r="D21" s="56" t="s">
        <v>258</v>
      </c>
      <c r="E21" s="6"/>
      <c r="F21" s="6"/>
      <c r="G21" s="6"/>
      <c r="H21" s="6"/>
    </row>
    <row r="22" spans="2:8" ht="14.4" x14ac:dyDescent="0.3">
      <c r="B22" t="s">
        <v>104</v>
      </c>
      <c r="C22" s="104" t="s">
        <v>315</v>
      </c>
      <c r="D22" s="9">
        <v>0.45519795893274312</v>
      </c>
      <c r="E22" s="6"/>
      <c r="F22" s="6"/>
      <c r="G22" s="6"/>
      <c r="H22" s="6"/>
    </row>
    <row r="23" spans="2:8" ht="14.4" x14ac:dyDescent="0.3">
      <c r="B23" t="s">
        <v>123</v>
      </c>
      <c r="C23" s="104" t="s">
        <v>315</v>
      </c>
      <c r="D23" s="9">
        <v>0.13121951719332758</v>
      </c>
      <c r="E23" s="6"/>
      <c r="F23" s="6"/>
      <c r="G23" s="6"/>
      <c r="H23" s="6"/>
    </row>
    <row r="24" spans="2:8" ht="14.4" x14ac:dyDescent="0.3">
      <c r="B24" t="s">
        <v>207</v>
      </c>
      <c r="C24" s="104" t="s">
        <v>315</v>
      </c>
      <c r="D24" s="9">
        <v>0.37886798639288494</v>
      </c>
      <c r="E24" s="6"/>
      <c r="F24" s="6"/>
      <c r="G24" s="6"/>
      <c r="H24" s="6"/>
    </row>
    <row r="25" spans="2:8" ht="14.4" x14ac:dyDescent="0.3">
      <c r="B25" t="s">
        <v>260</v>
      </c>
      <c r="C25" s="104" t="s">
        <v>321</v>
      </c>
      <c r="D25" s="58">
        <v>3.4714537481044305E-2</v>
      </c>
      <c r="E25" s="6"/>
      <c r="F25" s="6"/>
      <c r="G25" s="6"/>
      <c r="H25" s="6"/>
    </row>
    <row r="26" spans="2:8" ht="14.4" x14ac:dyDescent="0.3">
      <c r="B26" s="6"/>
      <c r="C26" s="6"/>
      <c r="D26" s="6"/>
      <c r="E26" s="6"/>
      <c r="F26" s="6"/>
      <c r="G26" s="6"/>
      <c r="H26" s="6"/>
    </row>
    <row r="27" spans="2:8" ht="14.4" x14ac:dyDescent="0.3">
      <c r="B27" s="6"/>
      <c r="C27" s="6"/>
      <c r="D27" s="6"/>
      <c r="E27" s="6"/>
      <c r="F27" s="6"/>
      <c r="G27" s="6"/>
      <c r="H27" s="6"/>
    </row>
    <row r="28" spans="2:8" ht="14.4" x14ac:dyDescent="0.3">
      <c r="B28" s="6"/>
      <c r="C28" s="6"/>
      <c r="D28" s="6"/>
      <c r="E28" s="6"/>
      <c r="F28" s="6"/>
      <c r="G28" s="6"/>
      <c r="H28" s="6"/>
    </row>
    <row r="29" spans="2:8" ht="14.4" x14ac:dyDescent="0.3">
      <c r="B29" s="6"/>
      <c r="C29" s="6"/>
      <c r="D29" s="6"/>
      <c r="E29" s="6"/>
      <c r="F29" s="6"/>
      <c r="G29" s="6"/>
      <c r="H29" s="6"/>
    </row>
    <row r="30" spans="2:8" ht="14.4" x14ac:dyDescent="0.3">
      <c r="B30" s="6"/>
      <c r="C30" s="6"/>
      <c r="D30" s="6"/>
      <c r="E30" s="6"/>
      <c r="F30" s="6"/>
      <c r="G30" s="6"/>
      <c r="H30" s="6"/>
    </row>
    <row r="31" spans="2:8" ht="14.4" x14ac:dyDescent="0.3">
      <c r="B31" s="6"/>
      <c r="C31" s="58"/>
      <c r="D31" s="6"/>
      <c r="E31" s="6"/>
      <c r="F31" s="6"/>
      <c r="G31" s="6"/>
      <c r="H31" s="6"/>
    </row>
    <row r="32" spans="2:8" ht="14.4" x14ac:dyDescent="0.3">
      <c r="B32" s="6"/>
      <c r="C32" s="58"/>
      <c r="D32" s="6"/>
      <c r="E32" s="6"/>
      <c r="F32" s="6"/>
      <c r="G32" s="6"/>
      <c r="H32" s="6"/>
    </row>
    <row r="33" spans="2:8" ht="14.4" x14ac:dyDescent="0.3">
      <c r="B33" s="6"/>
      <c r="C33" s="58"/>
      <c r="D33" s="6"/>
      <c r="E33" s="6"/>
      <c r="F33" s="6"/>
      <c r="G33" s="6"/>
      <c r="H33" s="6"/>
    </row>
    <row r="34" spans="2:8" ht="15.6" x14ac:dyDescent="0.3">
      <c r="B34" s="140" t="s">
        <v>263</v>
      </c>
      <c r="C34" s="140"/>
      <c r="D34" s="140"/>
      <c r="E34" s="140"/>
      <c r="F34" s="140"/>
      <c r="G34" s="140"/>
      <c r="H34" s="140"/>
    </row>
    <row r="35" spans="2:8" ht="14.4" x14ac:dyDescent="0.3">
      <c r="B35" s="54" t="s">
        <v>264</v>
      </c>
      <c r="C35" s="55" t="s">
        <v>6</v>
      </c>
      <c r="D35" s="56" t="s">
        <v>258</v>
      </c>
      <c r="E35" s="6"/>
      <c r="F35" s="6"/>
      <c r="G35" s="6"/>
      <c r="H35" s="6"/>
    </row>
    <row r="36" spans="2:8" ht="14.4" x14ac:dyDescent="0.3">
      <c r="B36" t="s">
        <v>25</v>
      </c>
      <c r="C36" s="104" t="s">
        <v>315</v>
      </c>
      <c r="D36" s="9">
        <v>0.15782409115127669</v>
      </c>
      <c r="E36" s="6"/>
      <c r="F36" s="6"/>
      <c r="G36" s="6"/>
      <c r="H36" s="6"/>
    </row>
    <row r="37" spans="2:8" ht="14.4" x14ac:dyDescent="0.3">
      <c r="B37" t="s">
        <v>24</v>
      </c>
      <c r="C37" s="104" t="s">
        <v>315</v>
      </c>
      <c r="D37" s="9">
        <v>0.80746649452846431</v>
      </c>
      <c r="E37" s="6"/>
      <c r="F37" s="6"/>
      <c r="G37" s="6"/>
      <c r="H37" s="6"/>
    </row>
    <row r="38" spans="2:8" ht="14.4" x14ac:dyDescent="0.3">
      <c r="B38" t="s">
        <v>260</v>
      </c>
      <c r="C38" s="104" t="s">
        <v>315</v>
      </c>
      <c r="D38" s="9">
        <v>3.4709414320259029E-2</v>
      </c>
      <c r="E38" s="6"/>
      <c r="F38" s="6"/>
      <c r="G38" s="6"/>
      <c r="H38" s="6"/>
    </row>
    <row r="39" spans="2:8" ht="14.4" x14ac:dyDescent="0.3">
      <c r="B39" s="6"/>
      <c r="C39" s="6"/>
      <c r="D39" s="6"/>
      <c r="E39" s="6"/>
      <c r="F39" s="6"/>
      <c r="G39" s="6"/>
      <c r="H39" s="6"/>
    </row>
    <row r="40" spans="2:8" ht="14.4" x14ac:dyDescent="0.3">
      <c r="B40" s="6"/>
      <c r="C40" s="6"/>
      <c r="D40" s="6"/>
      <c r="E40" s="6"/>
      <c r="F40" s="6"/>
      <c r="G40" s="6"/>
      <c r="H40" s="6"/>
    </row>
    <row r="41" spans="2:8" ht="14.4" x14ac:dyDescent="0.3">
      <c r="B41" s="6"/>
      <c r="C41" s="6"/>
      <c r="D41" s="6"/>
      <c r="E41" s="6"/>
      <c r="F41" s="6"/>
      <c r="G41" s="6"/>
      <c r="H41" s="6"/>
    </row>
    <row r="42" spans="2:8" ht="14.4" x14ac:dyDescent="0.3">
      <c r="B42" s="6"/>
      <c r="C42" s="6"/>
      <c r="D42" s="6"/>
      <c r="E42" s="6"/>
      <c r="F42" s="6"/>
      <c r="G42" s="6"/>
      <c r="H42" s="6"/>
    </row>
    <row r="43" spans="2:8" ht="14.4" x14ac:dyDescent="0.3">
      <c r="B43" s="6"/>
      <c r="C43" s="6"/>
      <c r="D43" s="6"/>
      <c r="E43" s="6"/>
      <c r="F43" s="6"/>
      <c r="G43" s="6"/>
      <c r="H43" s="6"/>
    </row>
    <row r="44" spans="2:8" ht="14.4" x14ac:dyDescent="0.3">
      <c r="B44" s="6"/>
      <c r="C44" s="6"/>
      <c r="D44" s="6"/>
      <c r="E44" s="6"/>
      <c r="F44" s="6"/>
      <c r="G44" s="6"/>
      <c r="H44" s="6"/>
    </row>
    <row r="45" spans="2:8" ht="14.4" x14ac:dyDescent="0.3">
      <c r="B45" s="6"/>
      <c r="C45" s="58"/>
      <c r="D45" s="6"/>
      <c r="E45" s="6"/>
      <c r="F45" s="6"/>
      <c r="G45" s="6"/>
      <c r="H45" s="6"/>
    </row>
    <row r="46" spans="2:8" ht="14.4" x14ac:dyDescent="0.3">
      <c r="B46" s="6"/>
      <c r="C46" s="58"/>
      <c r="D46" s="6"/>
      <c r="E46" s="6"/>
      <c r="F46" s="6"/>
      <c r="G46" s="6"/>
      <c r="H46" s="6"/>
    </row>
    <row r="47" spans="2:8" ht="14.4" x14ac:dyDescent="0.3">
      <c r="B47" s="6"/>
      <c r="C47" s="58"/>
      <c r="D47" s="6"/>
      <c r="E47" s="6"/>
      <c r="F47" s="6"/>
      <c r="G47" s="6"/>
      <c r="H47" s="6"/>
    </row>
    <row r="48" spans="2:8" ht="17.55" customHeight="1" x14ac:dyDescent="0.3">
      <c r="B48" s="140" t="s">
        <v>265</v>
      </c>
      <c r="C48" s="140"/>
      <c r="D48" s="140"/>
      <c r="E48" s="140"/>
      <c r="F48" s="140"/>
      <c r="G48" s="140"/>
      <c r="H48" s="140"/>
    </row>
    <row r="49" spans="2:8" ht="14.4" x14ac:dyDescent="0.3">
      <c r="B49" s="56" t="s">
        <v>1</v>
      </c>
      <c r="C49" s="56" t="s">
        <v>2</v>
      </c>
      <c r="D49" s="56" t="s">
        <v>6</v>
      </c>
      <c r="E49" s="56" t="s">
        <v>258</v>
      </c>
    </row>
    <row r="50" spans="2:8" ht="14.4" x14ac:dyDescent="0.3">
      <c r="B50" s="53" t="s">
        <v>101</v>
      </c>
      <c r="C50" s="53" t="s">
        <v>317</v>
      </c>
      <c r="D50" s="59" t="s">
        <v>315</v>
      </c>
      <c r="E50" s="60">
        <v>8.030621116695294E-2</v>
      </c>
    </row>
    <row r="51" spans="2:8" ht="14.4" x14ac:dyDescent="0.3">
      <c r="B51" s="53" t="s">
        <v>10</v>
      </c>
      <c r="C51" s="53" t="s">
        <v>317</v>
      </c>
      <c r="D51" s="59" t="s">
        <v>315</v>
      </c>
      <c r="E51" s="60">
        <v>7.2014759208601051E-2</v>
      </c>
    </row>
    <row r="52" spans="2:8" ht="14.4" x14ac:dyDescent="0.3">
      <c r="B52" s="53" t="s">
        <v>175</v>
      </c>
      <c r="C52" s="53" t="s">
        <v>317</v>
      </c>
      <c r="D52" s="59" t="s">
        <v>315</v>
      </c>
      <c r="E52" s="60">
        <v>6.8918718323896774E-2</v>
      </c>
    </row>
    <row r="53" spans="2:8" ht="14.4" x14ac:dyDescent="0.3">
      <c r="B53" s="53" t="s">
        <v>175</v>
      </c>
      <c r="C53" s="53" t="s">
        <v>317</v>
      </c>
      <c r="D53" s="59" t="s">
        <v>321</v>
      </c>
      <c r="E53" s="60">
        <v>4.7712958839620838E-2</v>
      </c>
    </row>
    <row r="54" spans="2:8" ht="14.4" x14ac:dyDescent="0.3">
      <c r="B54" s="53" t="s">
        <v>101</v>
      </c>
      <c r="C54" s="53" t="s">
        <v>317</v>
      </c>
      <c r="D54" s="59" t="s">
        <v>321</v>
      </c>
      <c r="E54" s="60">
        <v>4.2342600250227964E-2</v>
      </c>
    </row>
    <row r="55" spans="2:8" ht="14.4" x14ac:dyDescent="0.3">
      <c r="B55" s="53" t="s">
        <v>167</v>
      </c>
      <c r="C55" s="53" t="s">
        <v>317</v>
      </c>
      <c r="D55" s="59" t="s">
        <v>321</v>
      </c>
      <c r="E55" s="60">
        <v>3.7322136692325633E-2</v>
      </c>
    </row>
    <row r="56" spans="2:8" ht="14.4" x14ac:dyDescent="0.3">
      <c r="B56" s="53" t="s">
        <v>101</v>
      </c>
      <c r="C56" s="53" t="s">
        <v>317</v>
      </c>
      <c r="D56" s="59" t="s">
        <v>321</v>
      </c>
      <c r="E56" s="60">
        <v>3.4777445554212527E-2</v>
      </c>
    </row>
    <row r="57" spans="2:8" ht="14.4" x14ac:dyDescent="0.3">
      <c r="B57" s="53" t="s">
        <v>9</v>
      </c>
      <c r="C57" s="53" t="s">
        <v>317</v>
      </c>
      <c r="D57" s="59" t="s">
        <v>321</v>
      </c>
      <c r="E57" s="60">
        <v>3.1819242106156033E-2</v>
      </c>
    </row>
    <row r="58" spans="2:8" ht="14.4" x14ac:dyDescent="0.3">
      <c r="B58" s="53" t="s">
        <v>9</v>
      </c>
      <c r="C58" s="53" t="s">
        <v>317</v>
      </c>
      <c r="D58" s="59" t="s">
        <v>321</v>
      </c>
      <c r="E58" s="60">
        <v>3.1819242106156033E-2</v>
      </c>
    </row>
    <row r="59" spans="2:8" ht="14.4" x14ac:dyDescent="0.3">
      <c r="B59" s="53" t="s">
        <v>9</v>
      </c>
      <c r="C59" s="53" t="s">
        <v>317</v>
      </c>
      <c r="D59" s="59" t="s">
        <v>321</v>
      </c>
      <c r="E59" s="60">
        <v>3.1808639226413894E-2</v>
      </c>
    </row>
    <row r="60" spans="2:8" ht="14.4" x14ac:dyDescent="0.3">
      <c r="B60" s="100" t="s">
        <v>32</v>
      </c>
      <c r="C60" s="100"/>
      <c r="D60" s="105" t="s">
        <v>325</v>
      </c>
      <c r="E60" s="101">
        <f>SUBTOTAL(109,Таблица11158[Доля в лампах с ЦПУ])</f>
        <v>0.47884195347456376</v>
      </c>
    </row>
    <row r="61" spans="2:8" ht="14.4" x14ac:dyDescent="0.3">
      <c r="B61" s="53"/>
      <c r="C61" s="53"/>
      <c r="D61" s="61"/>
      <c r="E61" s="53"/>
    </row>
    <row r="62" spans="2:8" ht="18" x14ac:dyDescent="0.35">
      <c r="B62" s="142" t="s">
        <v>254</v>
      </c>
      <c r="C62" s="142"/>
      <c r="D62" s="142"/>
      <c r="E62" s="142"/>
      <c r="F62" s="142"/>
      <c r="G62" s="142"/>
      <c r="H62" s="142"/>
    </row>
    <row r="63" spans="2:8" ht="15.6" x14ac:dyDescent="0.3">
      <c r="B63" s="140" t="s">
        <v>266</v>
      </c>
      <c r="C63" s="140"/>
      <c r="D63" s="140"/>
      <c r="E63" s="140"/>
      <c r="F63" s="140"/>
      <c r="G63" s="140"/>
      <c r="H63" s="140"/>
    </row>
    <row r="64" spans="2:8" ht="14.4" x14ac:dyDescent="0.3">
      <c r="B64" s="54" t="s">
        <v>257</v>
      </c>
      <c r="C64" s="55" t="s">
        <v>6</v>
      </c>
      <c r="D64" s="62" t="s">
        <v>22</v>
      </c>
      <c r="E64" s="6"/>
      <c r="F64" s="6"/>
      <c r="G64" s="6"/>
      <c r="H64" s="6"/>
    </row>
    <row r="65" spans="2:8" ht="14.4" x14ac:dyDescent="0.3">
      <c r="B65" t="s">
        <v>238</v>
      </c>
      <c r="C65" s="104" t="s">
        <v>327</v>
      </c>
      <c r="D65" s="9">
        <v>0.81176734571007414</v>
      </c>
      <c r="E65" s="6"/>
      <c r="F65" s="6"/>
      <c r="G65" s="6"/>
      <c r="H65" s="6"/>
    </row>
    <row r="66" spans="2:8" ht="14.4" x14ac:dyDescent="0.3">
      <c r="B66" t="s">
        <v>239</v>
      </c>
      <c r="C66" s="104" t="s">
        <v>327</v>
      </c>
      <c r="D66" s="9">
        <v>0.18823265428992589</v>
      </c>
      <c r="E66" s="6"/>
      <c r="F66" s="6"/>
      <c r="G66" s="6"/>
      <c r="H66" s="6"/>
    </row>
    <row r="67" spans="2:8" ht="14.4" x14ac:dyDescent="0.3">
      <c r="B67" t="s">
        <v>260</v>
      </c>
      <c r="C67" s="57">
        <v>0</v>
      </c>
      <c r="D67" s="9">
        <v>0</v>
      </c>
      <c r="E67" s="6"/>
      <c r="F67" s="6"/>
      <c r="G67" s="6"/>
      <c r="H67" s="6"/>
    </row>
    <row r="68" spans="2:8" ht="14.4" x14ac:dyDescent="0.3">
      <c r="B68" s="6"/>
      <c r="C68" s="6"/>
      <c r="D68" s="6"/>
      <c r="E68" s="6"/>
      <c r="F68" s="6"/>
      <c r="G68" s="6"/>
      <c r="H68" s="6"/>
    </row>
    <row r="69" spans="2:8" ht="14.4" x14ac:dyDescent="0.3">
      <c r="B69" s="6"/>
      <c r="C69" s="6"/>
      <c r="D69" s="6"/>
      <c r="E69" s="6"/>
      <c r="F69" s="6"/>
      <c r="G69" s="6"/>
      <c r="H69" s="6"/>
    </row>
    <row r="70" spans="2:8" ht="14.4" x14ac:dyDescent="0.3">
      <c r="B70" s="6"/>
      <c r="C70" s="6"/>
      <c r="D70" s="6"/>
      <c r="E70" s="6"/>
      <c r="F70" s="6"/>
      <c r="G70" s="6"/>
      <c r="H70" s="6"/>
    </row>
    <row r="71" spans="2:8" ht="14.4" x14ac:dyDescent="0.3">
      <c r="B71" s="6"/>
      <c r="C71" s="6"/>
      <c r="D71" s="6"/>
      <c r="E71" s="6"/>
      <c r="F71" s="6"/>
      <c r="G71" s="6"/>
      <c r="H71" s="6"/>
    </row>
    <row r="72" spans="2:8" ht="14.4" x14ac:dyDescent="0.3">
      <c r="B72" s="6"/>
      <c r="C72" s="6"/>
      <c r="D72" s="6"/>
      <c r="E72" s="6"/>
      <c r="F72" s="6"/>
      <c r="G72" s="6"/>
      <c r="H72" s="6"/>
    </row>
    <row r="73" spans="2:8" ht="14.4" x14ac:dyDescent="0.3">
      <c r="B73" s="6"/>
      <c r="C73" s="6"/>
      <c r="D73" s="6"/>
      <c r="E73" s="6"/>
      <c r="F73" s="6"/>
      <c r="G73" s="6"/>
      <c r="H73" s="6"/>
    </row>
    <row r="74" spans="2:8" ht="14.4" x14ac:dyDescent="0.3">
      <c r="B74" s="6"/>
      <c r="C74" s="58"/>
      <c r="D74" s="6"/>
      <c r="E74" s="6"/>
      <c r="F74" s="6"/>
      <c r="G74" s="6"/>
      <c r="H74" s="6"/>
    </row>
    <row r="75" spans="2:8" ht="14.4" x14ac:dyDescent="0.3">
      <c r="B75" s="6"/>
      <c r="C75" s="58"/>
      <c r="D75" s="6"/>
      <c r="E75" s="6"/>
      <c r="F75" s="6"/>
      <c r="G75" s="6"/>
      <c r="H75" s="6"/>
    </row>
    <row r="76" spans="2:8" ht="14.4" x14ac:dyDescent="0.3">
      <c r="B76" s="6"/>
      <c r="C76" s="58"/>
      <c r="D76" s="6"/>
      <c r="E76" s="6"/>
      <c r="F76" s="6"/>
      <c r="G76" s="6"/>
      <c r="H76" s="6"/>
    </row>
    <row r="77" spans="2:8" ht="15.6" x14ac:dyDescent="0.3">
      <c r="B77" s="140" t="s">
        <v>267</v>
      </c>
      <c r="C77" s="140"/>
      <c r="D77" s="140"/>
      <c r="E77" s="140"/>
      <c r="F77" s="140"/>
      <c r="G77" s="140"/>
      <c r="H77" s="140"/>
    </row>
    <row r="78" spans="2:8" ht="14.4" x14ac:dyDescent="0.3">
      <c r="B78" s="54" t="s">
        <v>262</v>
      </c>
      <c r="C78" s="55" t="s">
        <v>6</v>
      </c>
      <c r="D78" s="62" t="s">
        <v>22</v>
      </c>
      <c r="E78" s="6"/>
      <c r="F78" s="6"/>
      <c r="G78" s="6"/>
      <c r="H78" s="6"/>
    </row>
    <row r="79" spans="2:8" ht="14.4" x14ac:dyDescent="0.3">
      <c r="B79" t="s">
        <v>123</v>
      </c>
      <c r="C79" s="104" t="s">
        <v>315</v>
      </c>
      <c r="D79" s="9">
        <v>3.1307203319317939E-2</v>
      </c>
      <c r="E79" s="6"/>
      <c r="F79" s="6"/>
      <c r="G79" s="6"/>
      <c r="H79" s="6"/>
    </row>
    <row r="80" spans="2:8" ht="14.4" x14ac:dyDescent="0.3">
      <c r="B80" t="s">
        <v>207</v>
      </c>
      <c r="C80" s="104" t="s">
        <v>327</v>
      </c>
      <c r="D80" s="9">
        <v>0.96780749730971061</v>
      </c>
      <c r="E80" s="6"/>
      <c r="F80" s="6"/>
      <c r="G80" s="6"/>
      <c r="H80" s="6"/>
    </row>
    <row r="81" spans="2:8" ht="14.4" x14ac:dyDescent="0.3">
      <c r="B81" t="s">
        <v>260</v>
      </c>
      <c r="C81" s="104" t="s">
        <v>322</v>
      </c>
      <c r="D81" s="9">
        <v>8.8529937097149959E-4</v>
      </c>
      <c r="E81" s="6"/>
      <c r="F81" s="6"/>
      <c r="G81" s="6"/>
      <c r="H81" s="6"/>
    </row>
    <row r="82" spans="2:8" ht="14.4" x14ac:dyDescent="0.3">
      <c r="B82" s="6"/>
      <c r="C82" s="6"/>
      <c r="D82" s="6"/>
      <c r="E82" s="6"/>
      <c r="F82" s="6"/>
      <c r="G82" s="6"/>
      <c r="H82" s="6"/>
    </row>
    <row r="83" spans="2:8" ht="14.4" x14ac:dyDescent="0.3">
      <c r="B83" s="6"/>
      <c r="C83" s="6"/>
      <c r="D83" s="6"/>
      <c r="E83" s="6"/>
      <c r="F83" s="6"/>
      <c r="G83" s="6"/>
      <c r="H83" s="6"/>
    </row>
    <row r="84" spans="2:8" ht="14.4" x14ac:dyDescent="0.3">
      <c r="B84" s="6"/>
      <c r="C84" s="6"/>
      <c r="D84" s="6"/>
      <c r="E84" s="6"/>
      <c r="F84" s="6"/>
      <c r="G84" s="6"/>
      <c r="H84" s="6"/>
    </row>
    <row r="85" spans="2:8" ht="14.4" x14ac:dyDescent="0.3">
      <c r="B85" s="6"/>
      <c r="C85" s="6"/>
      <c r="D85" s="6"/>
      <c r="E85" s="6"/>
      <c r="F85" s="6"/>
      <c r="G85" s="6"/>
      <c r="H85" s="6"/>
    </row>
    <row r="86" spans="2:8" ht="14.4" x14ac:dyDescent="0.3">
      <c r="B86" s="6"/>
      <c r="C86" s="6"/>
      <c r="D86" s="6"/>
      <c r="E86" s="6"/>
      <c r="F86" s="6"/>
      <c r="G86" s="6"/>
      <c r="H86" s="6"/>
    </row>
    <row r="87" spans="2:8" ht="14.4" x14ac:dyDescent="0.3">
      <c r="B87" s="6"/>
      <c r="C87" s="6"/>
      <c r="D87" s="6"/>
      <c r="E87" s="6"/>
      <c r="F87" s="6"/>
      <c r="G87" s="6"/>
      <c r="H87" s="6"/>
    </row>
    <row r="88" spans="2:8" ht="14.4" x14ac:dyDescent="0.3">
      <c r="B88" s="6"/>
      <c r="C88" s="58"/>
      <c r="D88" s="6"/>
      <c r="E88" s="6"/>
      <c r="F88" s="6"/>
      <c r="G88" s="6"/>
      <c r="H88" s="6"/>
    </row>
    <row r="89" spans="2:8" ht="14.4" x14ac:dyDescent="0.3">
      <c r="B89" s="6"/>
      <c r="C89" s="58"/>
      <c r="D89" s="6"/>
      <c r="E89" s="6"/>
      <c r="F89" s="6"/>
      <c r="G89" s="6"/>
      <c r="H89" s="6"/>
    </row>
    <row r="90" spans="2:8" ht="14.4" x14ac:dyDescent="0.3">
      <c r="B90" s="6"/>
      <c r="C90" s="58"/>
      <c r="D90" s="6"/>
      <c r="E90" s="6"/>
      <c r="F90" s="6"/>
      <c r="G90" s="6"/>
      <c r="H90" s="6"/>
    </row>
    <row r="91" spans="2:8" ht="17.55" customHeight="1" x14ac:dyDescent="0.3">
      <c r="B91" s="140" t="s">
        <v>268</v>
      </c>
      <c r="C91" s="140"/>
      <c r="D91" s="140"/>
      <c r="E91" s="140"/>
      <c r="F91" s="140"/>
      <c r="G91" s="140"/>
      <c r="H91" s="140"/>
    </row>
    <row r="92" spans="2:8" ht="14.4" x14ac:dyDescent="0.3">
      <c r="B92" s="56" t="s">
        <v>1</v>
      </c>
      <c r="C92" s="56" t="s">
        <v>2</v>
      </c>
      <c r="D92" s="56" t="s">
        <v>6</v>
      </c>
      <c r="E92" s="56" t="s">
        <v>269</v>
      </c>
    </row>
    <row r="93" spans="2:8" ht="14.4" x14ac:dyDescent="0.3">
      <c r="B93" s="53" t="s">
        <v>95</v>
      </c>
      <c r="C93" s="53" t="s">
        <v>317</v>
      </c>
      <c r="D93" s="59" t="s">
        <v>315</v>
      </c>
      <c r="E93" s="60">
        <v>8.3071700373867033E-2</v>
      </c>
    </row>
    <row r="94" spans="2:8" ht="14.4" x14ac:dyDescent="0.3">
      <c r="B94" s="53" t="s">
        <v>13</v>
      </c>
      <c r="C94" s="53" t="s">
        <v>317</v>
      </c>
      <c r="D94" s="59" t="s">
        <v>315</v>
      </c>
      <c r="E94" s="60">
        <v>5.5647389032494256E-2</v>
      </c>
    </row>
    <row r="95" spans="2:8" ht="14.4" x14ac:dyDescent="0.3">
      <c r="B95" s="53" t="s">
        <v>41</v>
      </c>
      <c r="C95" s="53" t="s">
        <v>317</v>
      </c>
      <c r="D95" s="59" t="s">
        <v>315</v>
      </c>
      <c r="E95" s="60">
        <v>5.0229090626698766E-2</v>
      </c>
    </row>
    <row r="96" spans="2:8" ht="14.4" x14ac:dyDescent="0.3">
      <c r="B96" s="53" t="s">
        <v>13</v>
      </c>
      <c r="C96" s="53" t="s">
        <v>317</v>
      </c>
      <c r="D96" s="59" t="s">
        <v>315</v>
      </c>
      <c r="E96" s="60">
        <v>5.0011648675933836E-2</v>
      </c>
    </row>
    <row r="97" spans="2:8" ht="14.4" x14ac:dyDescent="0.3">
      <c r="B97" s="53" t="s">
        <v>95</v>
      </c>
      <c r="C97" s="53" t="s">
        <v>317</v>
      </c>
      <c r="D97" s="59" t="s">
        <v>315</v>
      </c>
      <c r="E97" s="60">
        <v>4.8458491884755768E-2</v>
      </c>
    </row>
    <row r="98" spans="2:8" ht="14.4" x14ac:dyDescent="0.3">
      <c r="B98" s="53" t="s">
        <v>95</v>
      </c>
      <c r="C98" s="53" t="s">
        <v>317</v>
      </c>
      <c r="D98" s="59" t="s">
        <v>315</v>
      </c>
      <c r="E98" s="60">
        <v>3.4080697589278779E-2</v>
      </c>
    </row>
    <row r="99" spans="2:8" ht="14.4" x14ac:dyDescent="0.3">
      <c r="B99" s="53" t="s">
        <v>95</v>
      </c>
      <c r="C99" s="53" t="s">
        <v>317</v>
      </c>
      <c r="D99" s="59" t="s">
        <v>315</v>
      </c>
      <c r="E99" s="60">
        <v>2.5773527551892078E-2</v>
      </c>
    </row>
    <row r="100" spans="2:8" ht="14.4" x14ac:dyDescent="0.3">
      <c r="B100" s="53" t="s">
        <v>10</v>
      </c>
      <c r="C100" s="53" t="s">
        <v>317</v>
      </c>
      <c r="D100" s="59" t="s">
        <v>315</v>
      </c>
      <c r="E100" s="60">
        <v>2.4562065254773183E-2</v>
      </c>
    </row>
    <row r="101" spans="2:8" ht="14.4" x14ac:dyDescent="0.3">
      <c r="B101" s="53" t="s">
        <v>10</v>
      </c>
      <c r="C101" s="53" t="s">
        <v>317</v>
      </c>
      <c r="D101" s="59" t="s">
        <v>315</v>
      </c>
      <c r="E101" s="60">
        <v>2.3190849687704546E-2</v>
      </c>
    </row>
    <row r="102" spans="2:8" ht="14.4" x14ac:dyDescent="0.3">
      <c r="B102" s="53" t="s">
        <v>95</v>
      </c>
      <c r="C102" s="53" t="s">
        <v>317</v>
      </c>
      <c r="D102" s="59" t="s">
        <v>315</v>
      </c>
      <c r="E102" s="60">
        <v>2.2897968692796682E-2</v>
      </c>
      <c r="F102" s="5"/>
      <c r="G102" s="5"/>
      <c r="H102" s="5"/>
    </row>
    <row r="103" spans="2:8" ht="14.4" x14ac:dyDescent="0.3">
      <c r="B103" s="100" t="s">
        <v>32</v>
      </c>
      <c r="C103" s="100"/>
      <c r="D103" s="105" t="s">
        <v>328</v>
      </c>
      <c r="E103" s="101">
        <f>SUBTOTAL(109,Таблица1115[Доля в прочих управляемых лампах])</f>
        <v>0.41792342937019489</v>
      </c>
      <c r="F103" s="5"/>
      <c r="G103" s="5"/>
      <c r="H103" s="5"/>
    </row>
    <row r="104" spans="2:8" ht="14.4" x14ac:dyDescent="0.3">
      <c r="B104" s="53"/>
      <c r="C104" s="53"/>
      <c r="D104" s="61"/>
      <c r="E104" s="53"/>
      <c r="F104" s="5"/>
      <c r="G104" s="5"/>
      <c r="H104" s="5"/>
    </row>
    <row r="105" spans="2:8" ht="14.4" x14ac:dyDescent="0.3">
      <c r="D105" s="63"/>
      <c r="F105" s="5"/>
      <c r="G105" s="5"/>
      <c r="H105" s="5"/>
    </row>
    <row r="106" spans="2:8" ht="14.4" hidden="1" x14ac:dyDescent="0.3">
      <c r="D106" s="63"/>
      <c r="F106" s="5"/>
      <c r="G106" s="5"/>
      <c r="H106" s="5"/>
    </row>
    <row r="107" spans="2:8" ht="14.4" hidden="1" x14ac:dyDescent="0.3">
      <c r="D107" s="63"/>
      <c r="F107" s="5"/>
      <c r="G107" s="5"/>
      <c r="H107" s="5"/>
    </row>
    <row r="108" spans="2:8" ht="14.4" hidden="1" x14ac:dyDescent="0.3">
      <c r="D108" s="63"/>
      <c r="G108" s="5"/>
      <c r="H108" s="2"/>
    </row>
    <row r="109" spans="2:8" ht="14.4" hidden="1" x14ac:dyDescent="0.3">
      <c r="D109" s="63"/>
      <c r="G109" s="5"/>
      <c r="H109" s="2"/>
    </row>
    <row r="110" spans="2:8" ht="14.4" hidden="1" x14ac:dyDescent="0.3">
      <c r="D110" s="63"/>
      <c r="G110" s="5"/>
      <c r="H110" s="2"/>
    </row>
    <row r="111" spans="2:8" ht="14.4" hidden="1" x14ac:dyDescent="0.3">
      <c r="D111" s="63"/>
      <c r="G111" s="5"/>
      <c r="H111" s="2"/>
    </row>
    <row r="112" spans="2:8" ht="14.4" hidden="1" x14ac:dyDescent="0.3">
      <c r="D112" s="63"/>
      <c r="G112" s="5"/>
      <c r="H112" s="2"/>
    </row>
    <row r="113" spans="4:8" ht="14.4" hidden="1" x14ac:dyDescent="0.3">
      <c r="D113" s="63"/>
      <c r="G113" s="5"/>
      <c r="H113" s="2"/>
    </row>
    <row r="114" spans="4:8" ht="14.4" hidden="1" x14ac:dyDescent="0.3">
      <c r="D114" s="63"/>
      <c r="G114" s="5"/>
      <c r="H114" s="2"/>
    </row>
    <row r="115" spans="4:8" ht="14.4" hidden="1" x14ac:dyDescent="0.3">
      <c r="D115" s="63"/>
      <c r="G115" s="5"/>
      <c r="H115" s="2"/>
    </row>
    <row r="116" spans="4:8" ht="14.4" hidden="1" x14ac:dyDescent="0.3">
      <c r="D116" s="63"/>
      <c r="G116" s="5"/>
      <c r="H116" s="2"/>
    </row>
    <row r="117" spans="4:8" ht="14.4" hidden="1" x14ac:dyDescent="0.3">
      <c r="D117" s="63"/>
      <c r="G117" s="5"/>
      <c r="H117" s="2"/>
    </row>
    <row r="118" spans="4:8" ht="14.4" hidden="1" x14ac:dyDescent="0.3">
      <c r="D118" s="63"/>
      <c r="G118" s="5"/>
      <c r="H118" s="2"/>
    </row>
    <row r="119" spans="4:8" ht="14.4" hidden="1" x14ac:dyDescent="0.3">
      <c r="D119" s="63"/>
      <c r="G119" s="5"/>
      <c r="H119" s="2"/>
    </row>
    <row r="120" spans="4:8" ht="14.4" hidden="1" x14ac:dyDescent="0.3">
      <c r="D120" s="63"/>
      <c r="G120" s="5"/>
      <c r="H120" s="2"/>
    </row>
    <row r="121" spans="4:8" ht="14.4" hidden="1" x14ac:dyDescent="0.3">
      <c r="D121" s="63"/>
      <c r="G121" s="5"/>
      <c r="H121" s="2"/>
    </row>
    <row r="122" spans="4:8" ht="14.4" hidden="1" x14ac:dyDescent="0.3">
      <c r="D122" s="63"/>
      <c r="G122" s="5"/>
      <c r="H122" s="2"/>
    </row>
    <row r="123" spans="4:8" ht="14.4" hidden="1" x14ac:dyDescent="0.3">
      <c r="D123" s="63"/>
      <c r="G123" s="5"/>
      <c r="H123" s="2"/>
    </row>
    <row r="124" spans="4:8" ht="14.4" hidden="1" x14ac:dyDescent="0.3">
      <c r="D124" s="63"/>
      <c r="G124" s="5"/>
      <c r="H124" s="2"/>
    </row>
    <row r="125" spans="4:8" ht="14.4" hidden="1" x14ac:dyDescent="0.3">
      <c r="D125" s="63"/>
      <c r="G125" s="5"/>
      <c r="H125" s="2"/>
    </row>
    <row r="126" spans="4:8" ht="14.4" hidden="1" x14ac:dyDescent="0.3">
      <c r="D126" s="63"/>
      <c r="G126" s="5"/>
      <c r="H126" s="2"/>
    </row>
    <row r="127" spans="4:8" ht="14.4" hidden="1" x14ac:dyDescent="0.3">
      <c r="D127" s="63"/>
      <c r="G127" s="5"/>
      <c r="H127" s="2"/>
    </row>
    <row r="128" spans="4:8" ht="14.4" hidden="1" x14ac:dyDescent="0.3">
      <c r="D128" s="63"/>
      <c r="G128" s="5"/>
      <c r="H128" s="2"/>
    </row>
    <row r="129" spans="4:8" ht="14.4" hidden="1" x14ac:dyDescent="0.3">
      <c r="D129" s="63"/>
      <c r="G129" s="5"/>
      <c r="H129" s="2"/>
    </row>
    <row r="130" spans="4:8" ht="14.4" hidden="1" x14ac:dyDescent="0.3">
      <c r="D130" s="63"/>
      <c r="G130" s="5"/>
      <c r="H130" s="2"/>
    </row>
    <row r="131" spans="4:8" ht="14.4" hidden="1" x14ac:dyDescent="0.3">
      <c r="D131" s="63"/>
      <c r="G131" s="5"/>
      <c r="H131" s="2"/>
    </row>
    <row r="132" spans="4:8" ht="14.4" hidden="1" x14ac:dyDescent="0.3">
      <c r="D132" s="63"/>
      <c r="G132" s="5"/>
      <c r="H132" s="2"/>
    </row>
    <row r="133" spans="4:8" ht="14.4" hidden="1" x14ac:dyDescent="0.3">
      <c r="D133" s="63"/>
      <c r="G133" s="5"/>
      <c r="H133" s="2"/>
    </row>
    <row r="134" spans="4:8" ht="14.4" hidden="1" x14ac:dyDescent="0.3">
      <c r="D134" s="63"/>
      <c r="G134" s="5"/>
      <c r="H134" s="2"/>
    </row>
    <row r="135" spans="4:8" ht="14.4" hidden="1" x14ac:dyDescent="0.3">
      <c r="D135" s="63"/>
      <c r="G135" s="5"/>
      <c r="H135" s="2"/>
    </row>
    <row r="136" spans="4:8" ht="14.4" hidden="1" x14ac:dyDescent="0.3"/>
    <row r="137" spans="4:8" ht="14.4" hidden="1" x14ac:dyDescent="0.3"/>
  </sheetData>
  <mergeCells count="11">
    <mergeCell ref="C1:G1"/>
    <mergeCell ref="B62:H62"/>
    <mergeCell ref="B63:H63"/>
    <mergeCell ref="B77:H77"/>
    <mergeCell ref="B91:H91"/>
    <mergeCell ref="B2:H2"/>
    <mergeCell ref="B4:H4"/>
    <mergeCell ref="B5:H5"/>
    <mergeCell ref="B20:H20"/>
    <mergeCell ref="B34:H34"/>
    <mergeCell ref="B48:H48"/>
  </mergeCells>
  <pageMargins left="0.7" right="0.7" top="0.75" bottom="0.75" header="0.3" footer="0.3"/>
  <pageSetup paperSize="9" orientation="portrait" verticalDpi="0" r:id="rId1"/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a b f 2 1 c 7 - 1 e 0 2 - 4 4 5 0 - 9 6 9 0 - c 4 8 3 f 3 4 a d 1 2 3 "   x m l n s = " h t t p : / / s c h e m a s . m i c r o s o f t . c o m / D a t a M a s h u p " > A A A A A B M D A A B Q S w M E F A A C A A g A n V 1 w U g G X m I O j A A A A 9 Q A A A B I A H A B D b 2 5 m a W c v U G F j a 2 F n Z S 5 4 b W w g o h g A K K A U A A A A A A A A A A A A A A A A A A A A A A A A A A A A h Y 8 9 D o I w A I W v Q r r T l h o T J K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b j A c J 4 S i C m a G C 2 V / v Z k n P t s f y B d + t Z 5 I 5 n x 8 W Z H 0 R Q p e l 9 g D 1 B L A w Q U A A I A C A C d X X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V 1 w U i i K R 7 g O A A A A E Q A A A B M A H A B G b 3 J t d W x h c y 9 T Z W N 0 a W 9 u M S 5 t I K I Y A C i g F A A A A A A A A A A A A A A A A A A A A A A A A A A A A C t O T S 7 J z M 9 T C I b Q h t Y A U E s B A i 0 A F A A C A A g A n V 1 w U g G X m I O j A A A A 9 Q A A A B I A A A A A A A A A A A A A A A A A A A A A A E N v b m Z p Z y 9 Q Y W N r Y W d l L n h t b F B L A Q I t A B Q A A g A I A J 1 d c F I P y u m r p A A A A O k A A A A T A A A A A A A A A A A A A A A A A O 8 A A A B b Q 2 9 u d G V u d F 9 U e X B l c 1 0 u e G 1 s U E s B A i 0 A F A A C A A g A n V 1 w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2 G Y r k J h K l I j A D M R X P k e H I A A A A A A g A A A A A A E G Y A A A A B A A A g A A A A W n E B H a 6 r e m + H l 9 z x J 5 F P A V n x + N N W W Q r V j 3 B P b k l 3 H F k A A A A A D o A A A A A C A A A g A A A A n 4 c i Y 5 p l L Q i / w O P F o S X l F h W u W z X v F y 0 S w 8 E 9 L y r m g X l Q A A A A z M S x w 3 G R 2 k R I B K L j z 3 / D W u E 7 + 1 I 1 V o u z C v G s u s u v t 6 u T y / r i v v X r 6 u B V 3 1 V Z V N v + 2 6 a M v F b y K / s U C 5 W R v K 9 v i 8 Y R L S J S q X a x d 8 e r H 5 n + i r V A A A A A c 9 m x H a 2 E 0 B G W i h A u H h A C b K O u F B s U r u n e l q s i m p Z C l R l P 2 D w 5 3 B T a Y v X S I T i I Z 8 z t T X 6 + m X M 8 I 3 W I 1 D / m l T 9 G U w = = < / D a t a M a s h u p > 
</file>

<file path=customXml/itemProps1.xml><?xml version="1.0" encoding="utf-8"?>
<ds:datastoreItem xmlns:ds="http://schemas.openxmlformats.org/officeDocument/2006/customXml" ds:itemID="{2C7C9FD8-F763-4816-B1D7-800F2B1B3F8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Титульный лист</vt:lpstr>
      <vt:lpstr>Содержание</vt:lpstr>
      <vt:lpstr>Термины и определения</vt:lpstr>
      <vt:lpstr>Общие данные</vt:lpstr>
      <vt:lpstr>Светильники_Вводная</vt:lpstr>
      <vt:lpstr>Светильники_Параметры</vt:lpstr>
      <vt:lpstr>Светильники_Модели</vt:lpstr>
      <vt:lpstr>Лампы_Вводная</vt:lpstr>
      <vt:lpstr>Лампы_Параметры</vt:lpstr>
      <vt:lpstr>Лампы_Модели</vt:lpstr>
      <vt:lpstr>База 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2021-03-16T12:16:22Z</dcterms:modified>
</cp:coreProperties>
</file>